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výdaje - rozpis" sheetId="1" r:id="rId1"/>
    <sheet name="výdaje - úřední deska" sheetId="2" r:id="rId2"/>
  </sheets>
  <definedNames/>
  <calcPr fullCalcOnLoad="1"/>
</workbook>
</file>

<file path=xl/sharedStrings.xml><?xml version="1.0" encoding="utf-8"?>
<sst xmlns="http://schemas.openxmlformats.org/spreadsheetml/2006/main" count="234" uniqueCount="167">
  <si>
    <t xml:space="preserve">                                                       Statutární město Ostrava                                                            </t>
  </si>
  <si>
    <t xml:space="preserve">                                                         Městský obvod Svinov</t>
  </si>
  <si>
    <t xml:space="preserve">paragraf, položka    </t>
  </si>
  <si>
    <t>B ě ž n é   v ý d a j e</t>
  </si>
  <si>
    <t xml:space="preserve">Plato  </t>
  </si>
  <si>
    <t xml:space="preserve">            - teplo     </t>
  </si>
  <si>
    <t xml:space="preserve">            - el.energie          </t>
  </si>
  <si>
    <t xml:space="preserve">§ 2212 - silnice       </t>
  </si>
  <si>
    <t xml:space="preserve">údržba,opravy         </t>
  </si>
  <si>
    <t>§ 2219 - záležitosti pozemních komunikací j.n.</t>
  </si>
  <si>
    <t xml:space="preserve"> </t>
  </si>
  <si>
    <t>§ 2229 - záležitosti v silniční dopravě j.n.</t>
  </si>
  <si>
    <t>dopravní značení</t>
  </si>
  <si>
    <t xml:space="preserve">§ 3231 - ZUŠ  </t>
  </si>
  <si>
    <t>služby</t>
  </si>
  <si>
    <t xml:space="preserve">§ 3319 - záležitosti kultury j.n.            </t>
  </si>
  <si>
    <t xml:space="preserve">Společenské a kulturní akce       </t>
  </si>
  <si>
    <t>§ 3341 - místní rozhlas</t>
  </si>
  <si>
    <t xml:space="preserve">§ 3349 - zálež.sděl.prostředků j.n.  </t>
  </si>
  <si>
    <t xml:space="preserve">tisk Svinovského hlasatele        </t>
  </si>
  <si>
    <t>§ 3399 - záležitosti kultury,církví a sděl.prostř.j.n.</t>
  </si>
  <si>
    <t xml:space="preserve">Komise pro občanské záležitosti          </t>
  </si>
  <si>
    <t xml:space="preserve">§ 3612 - bytové hospodářství       </t>
  </si>
  <si>
    <t xml:space="preserve">bytová správa celkem      </t>
  </si>
  <si>
    <t xml:space="preserve">  služby spojené s bydlením</t>
  </si>
  <si>
    <t xml:space="preserve">  opravy a záchovná údržba</t>
  </si>
  <si>
    <t xml:space="preserve">§ 3632 - pohřebnictví     </t>
  </si>
  <si>
    <t>náklady na pohřeb</t>
  </si>
  <si>
    <t>§ 3699 - záležitosti bydlení... j.n.</t>
  </si>
  <si>
    <t>rezerva na likvidaci narušených staveb</t>
  </si>
  <si>
    <t xml:space="preserve">§ 3722 - sběr a svoz komunálních odpadů   </t>
  </si>
  <si>
    <t xml:space="preserve">§ 5512 - požární ochrana    </t>
  </si>
  <si>
    <t xml:space="preserve">opravy, údržba                     </t>
  </si>
  <si>
    <t xml:space="preserve">provozní nákl. - vodné                </t>
  </si>
  <si>
    <t>pojištění</t>
  </si>
  <si>
    <t xml:space="preserve">§ 6112 - zastupitelstvo        </t>
  </si>
  <si>
    <t xml:space="preserve">odměny,refundace        </t>
  </si>
  <si>
    <t xml:space="preserve">ostatní               </t>
  </si>
  <si>
    <t>§ 6171 - činnost místní správy</t>
  </si>
  <si>
    <t xml:space="preserve">Dům služeb       </t>
  </si>
  <si>
    <t xml:space="preserve">opravy,údržba                </t>
  </si>
  <si>
    <t xml:space="preserve">provoz - materiál       </t>
  </si>
  <si>
    <t xml:space="preserve">Správa             </t>
  </si>
  <si>
    <t xml:space="preserve">zákonné pojištění         </t>
  </si>
  <si>
    <t xml:space="preserve">PHM              </t>
  </si>
  <si>
    <t xml:space="preserve">             ostatní                 </t>
  </si>
  <si>
    <t xml:space="preserve">opravy, údržba         </t>
  </si>
  <si>
    <t xml:space="preserve">cestovné                  </t>
  </si>
  <si>
    <t>pohoštění</t>
  </si>
  <si>
    <t xml:space="preserve">              programové vybavení  </t>
  </si>
  <si>
    <t xml:space="preserve">              vodné                 </t>
  </si>
  <si>
    <t xml:space="preserve">              plyn   </t>
  </si>
  <si>
    <t xml:space="preserve">              el.energie      </t>
  </si>
  <si>
    <t xml:space="preserve">různé poplatky, daně            </t>
  </si>
  <si>
    <t xml:space="preserve">náklady spojené s TSP               </t>
  </si>
  <si>
    <t>příspěvek na stravné</t>
  </si>
  <si>
    <t>§ 6310 - Obecné příjmy a výdaje</t>
  </si>
  <si>
    <t>bank.poplatky</t>
  </si>
  <si>
    <t>§ 6330 - převody vlastním fondům</t>
  </si>
  <si>
    <t>převod do soc.fondu</t>
  </si>
  <si>
    <t>Běžné výdaje celkem</t>
  </si>
  <si>
    <t>Konsolidace výdajů</t>
  </si>
  <si>
    <t>Běžné výdaje po konsolidaci</t>
  </si>
  <si>
    <t>K a p i t á l o v é   v ý d a j e</t>
  </si>
  <si>
    <t xml:space="preserve">VÝDAJE CELKEM        </t>
  </si>
  <si>
    <t>Zpracovala: Horváthová/OFSM</t>
  </si>
  <si>
    <t xml:space="preserve">                       plyn         </t>
  </si>
  <si>
    <t xml:space="preserve">                       el.energie    </t>
  </si>
  <si>
    <t xml:space="preserve">                       tel.poplatky         </t>
  </si>
  <si>
    <t xml:space="preserve">                       materiál </t>
  </si>
  <si>
    <t xml:space="preserve">              DDHM       </t>
  </si>
  <si>
    <t xml:space="preserve">              poštovné            </t>
  </si>
  <si>
    <t xml:space="preserve">provoz -   tisk                  </t>
  </si>
  <si>
    <t xml:space="preserve">              nákup kolků        </t>
  </si>
  <si>
    <t xml:space="preserve">            vodné                    </t>
  </si>
  <si>
    <t xml:space="preserve">            el.energie       </t>
  </si>
  <si>
    <t xml:space="preserve">            tel.poplatek</t>
  </si>
  <si>
    <t xml:space="preserve">§ 6320 - pojištění funkčně nespecifikované </t>
  </si>
  <si>
    <t>pojištění majetku</t>
  </si>
  <si>
    <t xml:space="preserve">služby - školení      </t>
  </si>
  <si>
    <t>neinvestiční příspěvek</t>
  </si>
  <si>
    <t xml:space="preserve">§ 3-5XXX - příspěvky a dotace organizacím                                      </t>
  </si>
  <si>
    <t xml:space="preserve">soc.fond-použití           </t>
  </si>
  <si>
    <t>příspěvky organizacím</t>
  </si>
  <si>
    <t>bytové hospodářství</t>
  </si>
  <si>
    <t>správa</t>
  </si>
  <si>
    <t xml:space="preserve">provoz   - vodné           </t>
  </si>
  <si>
    <t>§ 2221 - provoz veřejné silniční dopravy</t>
  </si>
  <si>
    <t>opravy a údržba zastávek</t>
  </si>
  <si>
    <t xml:space="preserve">§ 3119 - základní škola a mateřská škola      </t>
  </si>
  <si>
    <t>příspěvek na odpisy</t>
  </si>
  <si>
    <t>pronájem pozemků</t>
  </si>
  <si>
    <t>likvidace komun.odpadu</t>
  </si>
  <si>
    <t>provoz</t>
  </si>
  <si>
    <t>pouť,pietní akt</t>
  </si>
  <si>
    <t>Výdaje na platy vč.poj.</t>
  </si>
  <si>
    <t>dohody</t>
  </si>
  <si>
    <t xml:space="preserve">            teplo         </t>
  </si>
  <si>
    <t>vyúčtování služeb</t>
  </si>
  <si>
    <t xml:space="preserve">                     </t>
  </si>
  <si>
    <t xml:space="preserve">§ 3639 - komunální služby </t>
  </si>
  <si>
    <t>Technický dvůr</t>
  </si>
  <si>
    <t xml:space="preserve">      neinvestiční příspěvek</t>
  </si>
  <si>
    <t xml:space="preserve">      příspěvek na odpisy</t>
  </si>
  <si>
    <t xml:space="preserve">pozemky </t>
  </si>
  <si>
    <t xml:space="preserve">  soudní poplatky</t>
  </si>
  <si>
    <t xml:space="preserve">  ostatní služby </t>
  </si>
  <si>
    <t xml:space="preserve">  materiál na opravy</t>
  </si>
  <si>
    <t>§ 2141 - vnitřní obchod</t>
  </si>
  <si>
    <t xml:space="preserve">             konzultační poradenské a právní    </t>
  </si>
  <si>
    <t xml:space="preserve">              tel.poplatky</t>
  </si>
  <si>
    <t>kulturní akce financované z výtěžku</t>
  </si>
  <si>
    <t>údržba chodníků,parkovišť</t>
  </si>
  <si>
    <t>opravy, udržování</t>
  </si>
  <si>
    <t>§ 3631 - veřejné osvětlení</t>
  </si>
  <si>
    <t xml:space="preserve">  konzultační, poradenské a právní služby</t>
  </si>
  <si>
    <t xml:space="preserve">              materiál         </t>
  </si>
  <si>
    <t>§ 3341 - rekonstrukce místního rozhlasu</t>
  </si>
  <si>
    <t>§ 3639 - garáž pro vozidlo MOb Svinov</t>
  </si>
  <si>
    <t>§ 5512 - výstavba hasičské zbrojnice</t>
  </si>
  <si>
    <t>§ 6171 - úpravy ÚT v budově ÚMOb</t>
  </si>
  <si>
    <t>§ 2212 - realizace statické dopravy přednádraží</t>
  </si>
  <si>
    <r>
      <t xml:space="preserve"> </t>
    </r>
    <r>
      <rPr>
        <sz val="10"/>
        <rFont val="Arial CE"/>
        <family val="2"/>
      </rPr>
      <t xml:space="preserve">          - PD ul.Kuršova</t>
    </r>
  </si>
  <si>
    <t>§ 2221 - PD nástupiště autobus.zastávky Dubí</t>
  </si>
  <si>
    <t>§ 3412 - výstavba sport.hřiště ul.E.Rošického</t>
  </si>
  <si>
    <t xml:space="preserve">           - oplocení dětského hřiště ul.Bílovecká</t>
  </si>
  <si>
    <t xml:space="preserve">           - rekonstrukce osvětlení</t>
  </si>
  <si>
    <t>§ 3429 - studie multifunkčního objektu ul.Stanislavského</t>
  </si>
  <si>
    <t>§ 3612 - revitalizace domů ul.Bílovecká I.etapa</t>
  </si>
  <si>
    <t>SR 2009</t>
  </si>
  <si>
    <t>UR 2009</t>
  </si>
  <si>
    <t>%</t>
  </si>
  <si>
    <t>§ 417X - dávky soc.péče</t>
  </si>
  <si>
    <t>§ 3119 - projektová příprava "Vestavba multimediální.."</t>
  </si>
  <si>
    <t>§ 4329 - soc.právní ochrana dětí</t>
  </si>
  <si>
    <t>§ 6117 - volby do Evropského parlamentu</t>
  </si>
  <si>
    <t>terénní úpravy kolem nového objektu HZ</t>
  </si>
  <si>
    <t>§ 3419 - příspěvek na úpravu povrchu hřiště Sokolská</t>
  </si>
  <si>
    <t xml:space="preserve">           - příspěvek na dovybavení hřiště Sokolská</t>
  </si>
  <si>
    <t>§ 2219 - rozšíření parkovacího stání ul.Rošického</t>
  </si>
  <si>
    <t xml:space="preserve">           - výstavba parkoviště u ZŠ Bílovecká 10</t>
  </si>
  <si>
    <t>kulturní akce financovaná z výtěžku - pouť</t>
  </si>
  <si>
    <t>dodávka el.energie - parkoviště</t>
  </si>
  <si>
    <t xml:space="preserve">  vyúčtování služeb vč.NP</t>
  </si>
  <si>
    <t>účelový transfer osobě postižené povodní</t>
  </si>
  <si>
    <t xml:space="preserve">           - výkup pozemku</t>
  </si>
  <si>
    <t>§ 6402 - finanční vypořádání r.2008</t>
  </si>
  <si>
    <t>vybavení nové hasičské zbrojnice, slav.otevření</t>
  </si>
  <si>
    <t xml:space="preserve">           - pořízení hasičského praporu</t>
  </si>
  <si>
    <t>§ 6399 - ostatní finanční operace</t>
  </si>
  <si>
    <t>odvod DPH</t>
  </si>
  <si>
    <t xml:space="preserve">           - rekonstrukce vytápění Bílovecká 123,byt č.12</t>
  </si>
  <si>
    <t xml:space="preserve">  vratky přeplatků z min.let</t>
  </si>
  <si>
    <t>§ 3111 - PD novostavba MŠ</t>
  </si>
  <si>
    <t xml:space="preserve">    Čerpání výdajů za 1-12/ 2009 (v tis.Kč) - rozpis</t>
  </si>
  <si>
    <t>Sk.1-12/2009</t>
  </si>
  <si>
    <t xml:space="preserve">           - dovybavení hřiště národní házené</t>
  </si>
  <si>
    <t xml:space="preserve">ostatní výdaje </t>
  </si>
  <si>
    <t>§ 6409 - ostatní činnosti</t>
  </si>
  <si>
    <t>§ 5269 - ost.správa v oblasti hospodářských opatření…..</t>
  </si>
  <si>
    <t xml:space="preserve">    Čerpání výdajů za 1-12/ 2009 (v tis.Kč) </t>
  </si>
  <si>
    <t>Příloha č.3</t>
  </si>
  <si>
    <t xml:space="preserve">   pozemky </t>
  </si>
  <si>
    <t xml:space="preserve">   terénní úpravy kolem nového objektu HZ</t>
  </si>
  <si>
    <t xml:space="preserve">   Technický dvůr</t>
  </si>
  <si>
    <t xml:space="preserve">   Dům služeb       </t>
  </si>
  <si>
    <t xml:space="preserve">   Správa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</si>
</sst>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i/>
      <sz val="10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3" fontId="0" fillId="34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35" borderId="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3" fontId="2" fillId="37" borderId="0" xfId="0" applyNumberFormat="1" applyFont="1" applyFill="1" applyBorder="1" applyAlignment="1">
      <alignment/>
    </xf>
    <xf numFmtId="3" fontId="1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3" fontId="0" fillId="36" borderId="0" xfId="47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0" borderId="0" xfId="0" applyFont="1" applyFill="1" applyAlignment="1">
      <alignment horizontal="center"/>
    </xf>
    <xf numFmtId="3" fontId="0" fillId="34" borderId="0" xfId="47" applyNumberFormat="1" applyFont="1" applyFill="1" applyBorder="1" applyAlignment="1">
      <alignment/>
    </xf>
    <xf numFmtId="3" fontId="0" fillId="34" borderId="0" xfId="47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3" fontId="2" fillId="0" borderId="0" xfId="0" applyNumberFormat="1" applyFont="1" applyFill="1" applyBorder="1" applyAlignment="1">
      <alignment/>
    </xf>
    <xf numFmtId="3" fontId="0" fillId="38" borderId="0" xfId="0" applyNumberFormat="1" applyFill="1" applyAlignment="1">
      <alignment/>
    </xf>
    <xf numFmtId="3" fontId="0" fillId="38" borderId="0" xfId="0" applyNumberFormat="1" applyFill="1" applyBorder="1" applyAlignment="1">
      <alignment/>
    </xf>
    <xf numFmtId="0" fontId="0" fillId="38" borderId="0" xfId="0" applyFill="1" applyAlignment="1">
      <alignment/>
    </xf>
    <xf numFmtId="3" fontId="0" fillId="0" borderId="0" xfId="47" applyNumberFormat="1" applyFont="1" applyFill="1" applyBorder="1" applyAlignment="1">
      <alignment/>
    </xf>
    <xf numFmtId="3" fontId="0" fillId="0" borderId="0" xfId="47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60">
      <selection activeCell="I174" sqref="I174"/>
    </sheetView>
  </sheetViews>
  <sheetFormatPr defaultColWidth="9.00390625" defaultRowHeight="12.75"/>
  <cols>
    <col min="1" max="1" width="10.125" style="0" bestFit="1" customWidth="1"/>
    <col min="5" max="5" width="7.875" style="0" customWidth="1"/>
    <col min="6" max="8" width="10.75390625" style="0" customWidth="1"/>
    <col min="9" max="9" width="9.0039062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8" ht="12.75">
      <c r="A2" s="2" t="s">
        <v>1</v>
      </c>
      <c r="B2" s="2"/>
      <c r="C2" s="2"/>
      <c r="D2" s="2"/>
      <c r="E2" s="2"/>
      <c r="H2" t="s">
        <v>161</v>
      </c>
    </row>
    <row r="4" spans="1:5" ht="12.75">
      <c r="A4" s="2" t="s">
        <v>154</v>
      </c>
      <c r="B4" s="2"/>
      <c r="C4" s="2"/>
      <c r="D4" s="2"/>
      <c r="E4" s="2"/>
    </row>
    <row r="5" spans="1:9" ht="12.75">
      <c r="A5" s="4" t="s">
        <v>2</v>
      </c>
      <c r="B5" s="4"/>
      <c r="C5" s="4"/>
      <c r="D5" s="4"/>
      <c r="E5" s="4"/>
      <c r="F5" s="23" t="s">
        <v>129</v>
      </c>
      <c r="G5" s="23" t="s">
        <v>130</v>
      </c>
      <c r="H5" s="23" t="s">
        <v>155</v>
      </c>
      <c r="I5" s="23" t="s">
        <v>131</v>
      </c>
    </row>
    <row r="6" spans="1:7" ht="12.75">
      <c r="A6" s="5"/>
      <c r="B6" s="5"/>
      <c r="C6" s="5"/>
      <c r="D6" s="5"/>
      <c r="E6" s="5"/>
      <c r="F6" s="25"/>
      <c r="G6" s="25"/>
    </row>
    <row r="7" spans="1:5" ht="12.75">
      <c r="A7" s="3" t="s">
        <v>3</v>
      </c>
      <c r="B7" s="1"/>
      <c r="C7" s="1"/>
      <c r="D7" s="1"/>
      <c r="E7" s="1"/>
    </row>
    <row r="8" spans="1:5" ht="12.75">
      <c r="A8" s="1" t="s">
        <v>108</v>
      </c>
      <c r="B8" s="1"/>
      <c r="C8" s="1"/>
      <c r="D8" s="1"/>
      <c r="E8" s="1"/>
    </row>
    <row r="9" spans="1:9" ht="12.75">
      <c r="A9" s="7" t="s">
        <v>4</v>
      </c>
      <c r="B9" s="7"/>
      <c r="C9" s="7"/>
      <c r="D9" s="7"/>
      <c r="E9" s="7"/>
      <c r="F9" s="8">
        <f>SUM(F10:F15)</f>
        <v>1192</v>
      </c>
      <c r="G9" s="8">
        <f>SUM(G10:G15)</f>
        <v>1592</v>
      </c>
      <c r="H9" s="8">
        <f>SUM(H10:H15)</f>
        <v>1478</v>
      </c>
      <c r="I9" s="8">
        <f>H9*100/G9</f>
        <v>92.8391959798995</v>
      </c>
    </row>
    <row r="10" spans="1:8" ht="12.75">
      <c r="A10" s="1" t="s">
        <v>86</v>
      </c>
      <c r="B10" s="1"/>
      <c r="C10" s="1"/>
      <c r="D10" s="1"/>
      <c r="E10" s="1"/>
      <c r="F10">
        <v>50</v>
      </c>
      <c r="G10">
        <v>50</v>
      </c>
      <c r="H10">
        <v>71</v>
      </c>
    </row>
    <row r="11" spans="1:8" ht="12.75">
      <c r="A11" s="1" t="s">
        <v>5</v>
      </c>
      <c r="B11" s="1"/>
      <c r="C11" s="1"/>
      <c r="D11" s="1"/>
      <c r="E11" s="1"/>
      <c r="F11">
        <v>340</v>
      </c>
      <c r="G11">
        <v>340</v>
      </c>
      <c r="H11">
        <v>316</v>
      </c>
    </row>
    <row r="12" spans="1:8" ht="12.75">
      <c r="A12" s="1" t="s">
        <v>6</v>
      </c>
      <c r="B12" s="1"/>
      <c r="C12" s="1"/>
      <c r="D12" s="1"/>
      <c r="E12" s="1"/>
      <c r="F12">
        <v>350</v>
      </c>
      <c r="G12">
        <v>750</v>
      </c>
      <c r="H12">
        <v>716</v>
      </c>
    </row>
    <row r="13" spans="1:8" ht="12.75">
      <c r="A13" s="1" t="s">
        <v>91</v>
      </c>
      <c r="B13" s="1"/>
      <c r="C13" s="1"/>
      <c r="D13" s="1"/>
      <c r="E13" s="1"/>
      <c r="F13">
        <v>427</v>
      </c>
      <c r="G13">
        <v>427</v>
      </c>
      <c r="H13">
        <v>285</v>
      </c>
    </row>
    <row r="14" spans="1:8" ht="12.75">
      <c r="A14" s="1" t="s">
        <v>14</v>
      </c>
      <c r="B14" s="1"/>
      <c r="C14" s="1"/>
      <c r="D14" s="1"/>
      <c r="E14" s="1"/>
      <c r="F14">
        <v>5</v>
      </c>
      <c r="G14">
        <v>5</v>
      </c>
      <c r="H14">
        <v>23</v>
      </c>
    </row>
    <row r="15" spans="1:8" ht="12.75">
      <c r="A15" s="1" t="s">
        <v>98</v>
      </c>
      <c r="B15" s="1"/>
      <c r="C15" s="1"/>
      <c r="D15" s="1"/>
      <c r="E15" s="1"/>
      <c r="F15">
        <v>20</v>
      </c>
      <c r="G15">
        <v>20</v>
      </c>
      <c r="H15">
        <v>67</v>
      </c>
    </row>
    <row r="16" spans="1:5" ht="12.75">
      <c r="A16" s="1"/>
      <c r="B16" s="1"/>
      <c r="C16" s="1"/>
      <c r="D16" s="1"/>
      <c r="E16" s="1"/>
    </row>
    <row r="17" spans="1:9" ht="12.75">
      <c r="A17" s="7" t="s">
        <v>7</v>
      </c>
      <c r="B17" s="7"/>
      <c r="C17" s="7"/>
      <c r="D17" s="7"/>
      <c r="E17" s="7"/>
      <c r="F17" s="8">
        <f>SUM(F18:F19)</f>
        <v>1100</v>
      </c>
      <c r="G17" s="8">
        <f>SUM(G18:G19)</f>
        <v>3194</v>
      </c>
      <c r="H17" s="8">
        <f>SUM(H18:H19)</f>
        <v>2983</v>
      </c>
      <c r="I17" s="8">
        <f>H17*100/G17</f>
        <v>93.39386349405135</v>
      </c>
    </row>
    <row r="18" spans="1:8" ht="12.75">
      <c r="A18" s="1" t="s">
        <v>8</v>
      </c>
      <c r="B18" s="1"/>
      <c r="C18" s="1"/>
      <c r="D18" s="1"/>
      <c r="E18" s="1"/>
      <c r="F18" s="1">
        <v>1000</v>
      </c>
      <c r="G18" s="1">
        <v>3094</v>
      </c>
      <c r="H18" s="1">
        <v>2964</v>
      </c>
    </row>
    <row r="19" spans="1:8" ht="12.75">
      <c r="A19" s="1" t="s">
        <v>14</v>
      </c>
      <c r="B19" s="1"/>
      <c r="C19" s="1"/>
      <c r="D19" s="1"/>
      <c r="E19" s="1"/>
      <c r="F19">
        <v>100</v>
      </c>
      <c r="G19">
        <v>100</v>
      </c>
      <c r="H19">
        <v>19</v>
      </c>
    </row>
    <row r="20" spans="1:5" ht="12.75">
      <c r="A20" s="1"/>
      <c r="B20" s="1"/>
      <c r="C20" s="1"/>
      <c r="D20" s="1"/>
      <c r="E20" s="1"/>
    </row>
    <row r="21" spans="1:9" ht="12.75">
      <c r="A21" s="7" t="s">
        <v>9</v>
      </c>
      <c r="B21" s="7"/>
      <c r="C21" s="7"/>
      <c r="D21" s="7"/>
      <c r="E21" s="7"/>
      <c r="F21" s="8">
        <f>SUM(F22:F24)</f>
        <v>1165</v>
      </c>
      <c r="G21" s="8">
        <f>SUM(G22:G24)</f>
        <v>1195</v>
      </c>
      <c r="H21" s="8">
        <f>SUM(H22:H24)</f>
        <v>1184</v>
      </c>
      <c r="I21" s="8">
        <f>H21*100/G21</f>
        <v>99.07949790794979</v>
      </c>
    </row>
    <row r="22" spans="1:8" ht="12.75">
      <c r="A22" s="1" t="s">
        <v>112</v>
      </c>
      <c r="B22" s="1"/>
      <c r="C22" s="1"/>
      <c r="D22" s="1"/>
      <c r="E22" s="1"/>
      <c r="F22" s="1">
        <v>1065</v>
      </c>
      <c r="G22" s="1">
        <v>1095</v>
      </c>
      <c r="H22" s="1">
        <v>1133</v>
      </c>
    </row>
    <row r="23" spans="1:8" ht="12.75">
      <c r="A23" s="1" t="s">
        <v>142</v>
      </c>
      <c r="B23" s="1"/>
      <c r="C23" s="1"/>
      <c r="D23" s="1"/>
      <c r="E23" s="1"/>
      <c r="F23" s="1">
        <v>0</v>
      </c>
      <c r="G23" s="1">
        <v>0</v>
      </c>
      <c r="H23">
        <v>5</v>
      </c>
    </row>
    <row r="24" spans="1:8" ht="12.75">
      <c r="A24" s="1" t="s">
        <v>14</v>
      </c>
      <c r="B24" s="1"/>
      <c r="C24" s="1"/>
      <c r="D24" s="1"/>
      <c r="E24" s="1"/>
      <c r="F24" s="1">
        <v>100</v>
      </c>
      <c r="G24" s="1">
        <v>100</v>
      </c>
      <c r="H24">
        <v>46</v>
      </c>
    </row>
    <row r="25" spans="1:5" ht="12.75">
      <c r="A25" s="1"/>
      <c r="B25" s="1"/>
      <c r="C25" s="1"/>
      <c r="D25" s="1"/>
      <c r="E25" s="1"/>
    </row>
    <row r="26" spans="1:9" ht="12.75">
      <c r="A26" s="7" t="s">
        <v>87</v>
      </c>
      <c r="B26" s="7"/>
      <c r="C26" s="7"/>
      <c r="D26" s="7"/>
      <c r="E26" s="7"/>
      <c r="F26" s="26">
        <f>SUM(F27)</f>
        <v>50</v>
      </c>
      <c r="G26" s="26">
        <f>SUM(G27)</f>
        <v>50</v>
      </c>
      <c r="H26" s="26">
        <f>SUM(H27)</f>
        <v>10</v>
      </c>
      <c r="I26" s="8">
        <f>H26*100/G26</f>
        <v>20</v>
      </c>
    </row>
    <row r="27" spans="1:8" ht="12.75">
      <c r="A27" s="1" t="s">
        <v>88</v>
      </c>
      <c r="B27" s="1"/>
      <c r="C27" s="1"/>
      <c r="D27" s="1"/>
      <c r="E27" s="1"/>
      <c r="F27">
        <v>50</v>
      </c>
      <c r="G27">
        <v>50</v>
      </c>
      <c r="H27">
        <v>10</v>
      </c>
    </row>
    <row r="28" spans="1:5" ht="12.75">
      <c r="A28" s="1" t="s">
        <v>10</v>
      </c>
      <c r="B28" s="1"/>
      <c r="C28" s="1"/>
      <c r="D28" s="1"/>
      <c r="E28" s="1"/>
    </row>
    <row r="29" spans="1:9" ht="12.75">
      <c r="A29" s="7" t="s">
        <v>11</v>
      </c>
      <c r="B29" s="7"/>
      <c r="C29" s="7"/>
      <c r="D29" s="7"/>
      <c r="E29" s="7"/>
      <c r="F29" s="8">
        <f>SUM(F30)</f>
        <v>50</v>
      </c>
      <c r="G29" s="8">
        <f>SUM(G30)</f>
        <v>206</v>
      </c>
      <c r="H29" s="8">
        <f>SUM(H30)</f>
        <v>206</v>
      </c>
      <c r="I29" s="8">
        <f>H29*100/G29</f>
        <v>100</v>
      </c>
    </row>
    <row r="30" spans="1:8" ht="12.75">
      <c r="A30" s="1" t="s">
        <v>12</v>
      </c>
      <c r="B30" s="1"/>
      <c r="C30" s="1"/>
      <c r="D30" s="1"/>
      <c r="E30" s="1"/>
      <c r="F30">
        <v>50</v>
      </c>
      <c r="G30">
        <v>206</v>
      </c>
      <c r="H30">
        <v>206</v>
      </c>
    </row>
    <row r="31" spans="1:5" ht="12.75">
      <c r="A31" s="1"/>
      <c r="B31" s="1"/>
      <c r="C31" s="1"/>
      <c r="D31" s="1"/>
      <c r="E31" s="1"/>
    </row>
    <row r="32" spans="1:9" ht="12.75">
      <c r="A32" s="7" t="s">
        <v>89</v>
      </c>
      <c r="B32" s="7"/>
      <c r="C32" s="7"/>
      <c r="D32" s="7"/>
      <c r="E32" s="7"/>
      <c r="F32" s="8">
        <f>SUM(F33:F34)</f>
        <v>5980</v>
      </c>
      <c r="G32" s="8">
        <f>SUM(G33:G34)</f>
        <v>10099</v>
      </c>
      <c r="H32" s="8">
        <f>SUM(H33:H34)</f>
        <v>10171</v>
      </c>
      <c r="I32" s="8">
        <f>H32*100/G32</f>
        <v>100.71294187543322</v>
      </c>
    </row>
    <row r="33" spans="1:8" ht="12.75">
      <c r="A33" s="9" t="s">
        <v>80</v>
      </c>
      <c r="B33" s="9"/>
      <c r="C33" s="9"/>
      <c r="D33" s="9"/>
      <c r="E33" s="9"/>
      <c r="F33" s="1">
        <v>4818</v>
      </c>
      <c r="G33" s="1">
        <v>8934</v>
      </c>
      <c r="H33" s="1">
        <v>9006</v>
      </c>
    </row>
    <row r="34" spans="1:8" ht="12.75">
      <c r="A34" s="9" t="s">
        <v>90</v>
      </c>
      <c r="B34" s="9"/>
      <c r="C34" s="9"/>
      <c r="D34" s="9"/>
      <c r="E34" s="9"/>
      <c r="F34" s="1">
        <v>1162</v>
      </c>
      <c r="G34" s="1">
        <v>1165</v>
      </c>
      <c r="H34" s="1">
        <v>1165</v>
      </c>
    </row>
    <row r="35" spans="1:5" ht="12.75">
      <c r="A35" s="1"/>
      <c r="B35" s="1"/>
      <c r="C35" s="1"/>
      <c r="D35" s="1"/>
      <c r="E35" s="1"/>
    </row>
    <row r="36" spans="1:9" ht="12.75">
      <c r="A36" s="7" t="s">
        <v>13</v>
      </c>
      <c r="B36" s="7"/>
      <c r="C36" s="7"/>
      <c r="D36" s="7"/>
      <c r="E36" s="7"/>
      <c r="F36" s="8">
        <f>SUM(F37:F37)</f>
        <v>60</v>
      </c>
      <c r="G36" s="8">
        <f>SUM(G37:G37)</f>
        <v>60</v>
      </c>
      <c r="H36" s="8">
        <f>SUM(H37:H37)</f>
        <v>35</v>
      </c>
      <c r="I36" s="8">
        <f>H36*100/G36</f>
        <v>58.333333333333336</v>
      </c>
    </row>
    <row r="37" spans="1:8" ht="12.75">
      <c r="A37" s="9" t="s">
        <v>80</v>
      </c>
      <c r="B37" s="9"/>
      <c r="C37" s="9"/>
      <c r="D37" s="9"/>
      <c r="E37" s="9"/>
      <c r="F37">
        <v>60</v>
      </c>
      <c r="G37">
        <v>60</v>
      </c>
      <c r="H37">
        <v>35</v>
      </c>
    </row>
    <row r="38" spans="1:5" ht="12.75">
      <c r="A38" s="1"/>
      <c r="B38" s="1"/>
      <c r="C38" s="1"/>
      <c r="D38" s="1" t="s">
        <v>99</v>
      </c>
      <c r="E38" s="1"/>
    </row>
    <row r="39" spans="1:9" ht="12.75">
      <c r="A39" s="7" t="s">
        <v>15</v>
      </c>
      <c r="B39" s="7"/>
      <c r="C39" s="7"/>
      <c r="D39" s="7"/>
      <c r="E39" s="7"/>
      <c r="F39" s="8">
        <f>SUM(F40:F41)</f>
        <v>217</v>
      </c>
      <c r="G39" s="8">
        <f>SUM(G40:G41)</f>
        <v>180</v>
      </c>
      <c r="H39" s="8">
        <f>SUM(H40:H41)</f>
        <v>179</v>
      </c>
      <c r="I39" s="8">
        <f>H39*100/G39</f>
        <v>99.44444444444444</v>
      </c>
    </row>
    <row r="40" spans="1:8" ht="12.75">
      <c r="A40" s="1" t="s">
        <v>16</v>
      </c>
      <c r="B40" s="1"/>
      <c r="C40" s="1"/>
      <c r="D40" s="1"/>
      <c r="E40" s="1"/>
      <c r="F40">
        <v>40</v>
      </c>
      <c r="G40">
        <v>109</v>
      </c>
      <c r="H40">
        <v>108</v>
      </c>
    </row>
    <row r="41" spans="1:8" ht="12.75">
      <c r="A41" s="1" t="s">
        <v>111</v>
      </c>
      <c r="B41" s="1"/>
      <c r="C41" s="1"/>
      <c r="D41" s="1"/>
      <c r="E41" s="1"/>
      <c r="F41">
        <v>177</v>
      </c>
      <c r="G41">
        <v>71</v>
      </c>
      <c r="H41">
        <v>71</v>
      </c>
    </row>
    <row r="43" spans="1:9" ht="12.75">
      <c r="A43" s="7" t="s">
        <v>17</v>
      </c>
      <c r="B43" s="7"/>
      <c r="C43" s="7"/>
      <c r="D43" s="7"/>
      <c r="E43" s="7"/>
      <c r="F43" s="8">
        <f>SUM(F44:F45)</f>
        <v>30</v>
      </c>
      <c r="G43" s="8">
        <f>SUM(G44:G45)</f>
        <v>30</v>
      </c>
      <c r="H43" s="8">
        <f>SUM(H44:H45)</f>
        <v>10</v>
      </c>
      <c r="I43" s="8">
        <f>H43*100/G43</f>
        <v>33.333333333333336</v>
      </c>
    </row>
    <row r="44" spans="1:8" ht="12.75">
      <c r="A44" s="1" t="s">
        <v>93</v>
      </c>
      <c r="B44" s="1"/>
      <c r="C44" s="1"/>
      <c r="D44" s="1"/>
      <c r="E44" s="1"/>
      <c r="F44">
        <v>10</v>
      </c>
      <c r="G44">
        <v>10</v>
      </c>
      <c r="H44">
        <v>10</v>
      </c>
    </row>
    <row r="45" spans="1:8" ht="12.75">
      <c r="A45" s="1" t="s">
        <v>113</v>
      </c>
      <c r="B45" s="1"/>
      <c r="C45" s="1"/>
      <c r="D45" s="1"/>
      <c r="E45" s="1"/>
      <c r="F45">
        <v>20</v>
      </c>
      <c r="G45">
        <v>20</v>
      </c>
      <c r="H45">
        <v>0</v>
      </c>
    </row>
    <row r="46" spans="1:5" ht="12.75">
      <c r="A46" s="1"/>
      <c r="B46" s="1"/>
      <c r="C46" s="1"/>
      <c r="D46" s="1"/>
      <c r="E46" s="1"/>
    </row>
    <row r="47" spans="1:9" ht="12.75">
      <c r="A47" s="7" t="s">
        <v>18</v>
      </c>
      <c r="B47" s="7"/>
      <c r="C47" s="7"/>
      <c r="D47" s="7"/>
      <c r="E47" s="7"/>
      <c r="F47" s="8">
        <f>SUM(F48)</f>
        <v>70</v>
      </c>
      <c r="G47" s="8">
        <f>SUM(G48)</f>
        <v>85</v>
      </c>
      <c r="H47" s="8">
        <f>SUM(H48)</f>
        <v>84</v>
      </c>
      <c r="I47" s="8">
        <f>H47*100/G47</f>
        <v>98.82352941176471</v>
      </c>
    </row>
    <row r="48" spans="1:8" ht="12.75">
      <c r="A48" s="1" t="s">
        <v>19</v>
      </c>
      <c r="B48" s="1"/>
      <c r="C48" s="1"/>
      <c r="D48" s="1"/>
      <c r="E48" s="1"/>
      <c r="F48">
        <v>70</v>
      </c>
      <c r="G48">
        <v>85</v>
      </c>
      <c r="H48">
        <v>84</v>
      </c>
    </row>
    <row r="49" spans="1:5" ht="12.75">
      <c r="A49" s="1"/>
      <c r="B49" s="1"/>
      <c r="C49" s="1"/>
      <c r="D49" s="1"/>
      <c r="E49" s="1"/>
    </row>
    <row r="50" spans="1:9" ht="12.75">
      <c r="A50" s="7" t="s">
        <v>20</v>
      </c>
      <c r="B50" s="7"/>
      <c r="C50" s="7"/>
      <c r="D50" s="7"/>
      <c r="E50" s="7"/>
      <c r="F50" s="8">
        <f>SUM(F51:F53)</f>
        <v>105</v>
      </c>
      <c r="G50" s="8">
        <f>SUM(G51:G53)</f>
        <v>246</v>
      </c>
      <c r="H50" s="8">
        <f>SUM(H51:H53)</f>
        <v>245</v>
      </c>
      <c r="I50" s="8">
        <f>H50*100/G50</f>
        <v>99.59349593495935</v>
      </c>
    </row>
    <row r="51" spans="1:8" ht="12.75">
      <c r="A51" s="11" t="s">
        <v>21</v>
      </c>
      <c r="B51" s="11"/>
      <c r="C51" s="11"/>
      <c r="D51" s="11"/>
      <c r="E51" s="11"/>
      <c r="F51">
        <v>80</v>
      </c>
      <c r="G51">
        <v>80</v>
      </c>
      <c r="H51">
        <v>80</v>
      </c>
    </row>
    <row r="52" spans="1:8" ht="12.75">
      <c r="A52" s="11" t="s">
        <v>141</v>
      </c>
      <c r="B52" s="11"/>
      <c r="C52" s="11"/>
      <c r="D52" s="11"/>
      <c r="E52" s="11"/>
      <c r="F52">
        <v>0</v>
      </c>
      <c r="G52">
        <v>106</v>
      </c>
      <c r="H52">
        <v>106</v>
      </c>
    </row>
    <row r="53" spans="1:8" ht="12.75">
      <c r="A53" s="1" t="s">
        <v>94</v>
      </c>
      <c r="B53" s="1"/>
      <c r="C53" s="1"/>
      <c r="D53" s="1"/>
      <c r="E53" s="1"/>
      <c r="F53">
        <v>25</v>
      </c>
      <c r="G53">
        <v>60</v>
      </c>
      <c r="H53">
        <v>59</v>
      </c>
    </row>
    <row r="54" spans="1:5" ht="12.75">
      <c r="A54" s="1"/>
      <c r="B54" s="1"/>
      <c r="C54" s="1"/>
      <c r="D54" s="1"/>
      <c r="E54" s="1"/>
    </row>
    <row r="55" spans="1:9" ht="12.75">
      <c r="A55" s="8" t="s">
        <v>81</v>
      </c>
      <c r="B55" s="8"/>
      <c r="C55" s="8"/>
      <c r="D55" s="8"/>
      <c r="E55" s="8"/>
      <c r="F55" s="8">
        <f>SUM(F56)</f>
        <v>300</v>
      </c>
      <c r="G55" s="8">
        <f>SUM(G56)</f>
        <v>300</v>
      </c>
      <c r="H55" s="8">
        <f>SUM(H56)</f>
        <v>300</v>
      </c>
      <c r="I55" s="8">
        <f>H55*100/G55</f>
        <v>100</v>
      </c>
    </row>
    <row r="56" spans="1:8" ht="12.75">
      <c r="A56" s="1" t="s">
        <v>83</v>
      </c>
      <c r="B56" s="1"/>
      <c r="C56" s="1"/>
      <c r="D56" s="1"/>
      <c r="E56" s="1"/>
      <c r="F56">
        <v>300</v>
      </c>
      <c r="G56">
        <v>300</v>
      </c>
      <c r="H56">
        <v>300</v>
      </c>
    </row>
    <row r="57" spans="1:9" ht="12.75">
      <c r="A57" s="4" t="s">
        <v>2</v>
      </c>
      <c r="B57" s="4"/>
      <c r="C57" s="4"/>
      <c r="D57" s="4"/>
      <c r="E57" s="4"/>
      <c r="F57" s="23" t="s">
        <v>129</v>
      </c>
      <c r="G57" s="23" t="s">
        <v>130</v>
      </c>
      <c r="H57" s="23" t="s">
        <v>155</v>
      </c>
      <c r="I57" s="23" t="s">
        <v>131</v>
      </c>
    </row>
    <row r="58" spans="1:9" ht="12.75">
      <c r="A58" s="5"/>
      <c r="B58" s="5"/>
      <c r="C58" s="5"/>
      <c r="D58" s="5"/>
      <c r="E58" s="5"/>
      <c r="F58" s="25"/>
      <c r="G58" s="25"/>
      <c r="H58" s="25"/>
      <c r="I58" s="25"/>
    </row>
    <row r="59" spans="1:9" ht="12.75">
      <c r="A59" s="7" t="s">
        <v>22</v>
      </c>
      <c r="B59" s="7"/>
      <c r="C59" s="7"/>
      <c r="D59" s="7"/>
      <c r="E59" s="7"/>
      <c r="F59" s="8">
        <f>SUM(F60:F60)</f>
        <v>3395</v>
      </c>
      <c r="G59" s="8">
        <f>SUM(G60:G60)</f>
        <v>3429</v>
      </c>
      <c r="H59" s="8">
        <f>SUM(H60:H60)</f>
        <v>3382</v>
      </c>
      <c r="I59" s="8">
        <f>H59*100/G59</f>
        <v>98.62933799941673</v>
      </c>
    </row>
    <row r="60" spans="1:9" ht="12.75">
      <c r="A60" s="12" t="s">
        <v>23</v>
      </c>
      <c r="B60" s="12"/>
      <c r="C60" s="12"/>
      <c r="D60" s="12"/>
      <c r="E60" s="12"/>
      <c r="F60" s="20">
        <f>SUM(F61:F68)</f>
        <v>3395</v>
      </c>
      <c r="G60" s="20">
        <f>SUM(G61:G68)</f>
        <v>3429</v>
      </c>
      <c r="H60" s="20">
        <f>SUM(H61:H68)</f>
        <v>3382</v>
      </c>
      <c r="I60" s="20"/>
    </row>
    <row r="61" spans="1:8" ht="12.75">
      <c r="A61" s="1" t="s">
        <v>24</v>
      </c>
      <c r="B61" s="1"/>
      <c r="C61" s="1"/>
      <c r="D61" s="1"/>
      <c r="E61" s="1"/>
      <c r="F61">
        <v>600</v>
      </c>
      <c r="G61">
        <v>600</v>
      </c>
      <c r="H61">
        <v>609</v>
      </c>
    </row>
    <row r="62" spans="1:8" ht="12.75">
      <c r="A62" s="1" t="s">
        <v>152</v>
      </c>
      <c r="B62" s="1"/>
      <c r="C62" s="1"/>
      <c r="D62" s="1"/>
      <c r="E62" s="1"/>
      <c r="F62">
        <v>0</v>
      </c>
      <c r="G62">
        <v>0</v>
      </c>
      <c r="H62">
        <v>7</v>
      </c>
    </row>
    <row r="63" spans="1:8" ht="12.75">
      <c r="A63" s="1" t="s">
        <v>143</v>
      </c>
      <c r="B63" s="1"/>
      <c r="C63" s="1"/>
      <c r="D63" s="1"/>
      <c r="E63" s="1"/>
      <c r="F63">
        <v>100</v>
      </c>
      <c r="G63">
        <v>100</v>
      </c>
      <c r="H63">
        <v>148</v>
      </c>
    </row>
    <row r="64" spans="1:8" ht="12.75">
      <c r="A64" s="1" t="s">
        <v>105</v>
      </c>
      <c r="B64" s="1"/>
      <c r="C64" s="1"/>
      <c r="D64" s="1"/>
      <c r="E64" s="1"/>
      <c r="F64">
        <v>50</v>
      </c>
      <c r="G64">
        <v>50</v>
      </c>
      <c r="H64">
        <v>12</v>
      </c>
    </row>
    <row r="65" spans="1:8" ht="12.75">
      <c r="A65" s="1" t="s">
        <v>115</v>
      </c>
      <c r="B65" s="1"/>
      <c r="C65" s="1"/>
      <c r="D65" s="1"/>
      <c r="E65" s="1"/>
      <c r="F65">
        <v>80</v>
      </c>
      <c r="G65">
        <v>130</v>
      </c>
      <c r="H65">
        <v>128</v>
      </c>
    </row>
    <row r="66" spans="1:8" ht="12.75">
      <c r="A66" s="1" t="s">
        <v>106</v>
      </c>
      <c r="B66" s="1"/>
      <c r="C66" s="1"/>
      <c r="D66" s="1"/>
      <c r="E66" s="1"/>
      <c r="F66">
        <v>305</v>
      </c>
      <c r="G66">
        <v>305</v>
      </c>
      <c r="H66">
        <v>457</v>
      </c>
    </row>
    <row r="67" spans="1:8" ht="12.75">
      <c r="A67" s="1" t="s">
        <v>107</v>
      </c>
      <c r="B67" s="1"/>
      <c r="C67" s="1"/>
      <c r="D67" s="1"/>
      <c r="E67" s="1"/>
      <c r="F67">
        <v>18</v>
      </c>
      <c r="G67">
        <v>18</v>
      </c>
      <c r="H67">
        <v>1</v>
      </c>
    </row>
    <row r="68" spans="1:8" ht="12.75">
      <c r="A68" s="1" t="s">
        <v>25</v>
      </c>
      <c r="B68" s="1"/>
      <c r="C68" s="1"/>
      <c r="D68" s="1"/>
      <c r="E68" s="1"/>
      <c r="F68" s="1">
        <v>2242</v>
      </c>
      <c r="G68" s="1">
        <v>2226</v>
      </c>
      <c r="H68" s="1">
        <v>2020</v>
      </c>
    </row>
    <row r="69" spans="1:5" ht="12.75">
      <c r="A69" s="1"/>
      <c r="B69" s="1"/>
      <c r="C69" s="1"/>
      <c r="D69" s="1"/>
      <c r="E69" s="1"/>
    </row>
    <row r="70" spans="1:9" ht="12.75">
      <c r="A70" s="7" t="s">
        <v>114</v>
      </c>
      <c r="B70" s="7"/>
      <c r="C70" s="7"/>
      <c r="D70" s="7"/>
      <c r="E70" s="7"/>
      <c r="F70" s="24">
        <f>SUM(F71)</f>
        <v>20</v>
      </c>
      <c r="G70" s="24">
        <f>SUM(G71)</f>
        <v>42</v>
      </c>
      <c r="H70" s="24">
        <f>SUM(H71)</f>
        <v>41</v>
      </c>
      <c r="I70" s="8">
        <f>H70*100/G70</f>
        <v>97.61904761904762</v>
      </c>
    </row>
    <row r="71" spans="1:8" ht="12.75">
      <c r="A71" s="1" t="s">
        <v>93</v>
      </c>
      <c r="B71" s="1"/>
      <c r="C71" s="1"/>
      <c r="D71" s="1"/>
      <c r="E71" s="1"/>
      <c r="F71">
        <v>20</v>
      </c>
      <c r="G71">
        <v>42</v>
      </c>
      <c r="H71">
        <v>41</v>
      </c>
    </row>
    <row r="72" spans="1:7" s="10" customFormat="1" ht="12.75">
      <c r="A72" s="5"/>
      <c r="B72" s="5"/>
      <c r="C72" s="5"/>
      <c r="D72" s="5"/>
      <c r="E72" s="5"/>
      <c r="F72" s="25"/>
      <c r="G72" s="25"/>
    </row>
    <row r="73" spans="1:9" ht="12.75">
      <c r="A73" s="7" t="s">
        <v>26</v>
      </c>
      <c r="B73" s="7"/>
      <c r="C73" s="7"/>
      <c r="D73" s="7"/>
      <c r="E73" s="7"/>
      <c r="F73" s="8">
        <f>SUM(F74)</f>
        <v>6</v>
      </c>
      <c r="G73" s="8">
        <f>SUM(G74)</f>
        <v>6</v>
      </c>
      <c r="H73" s="8">
        <f>SUM(H74)</f>
        <v>6</v>
      </c>
      <c r="I73" s="8">
        <f>H73*100/G73</f>
        <v>100</v>
      </c>
    </row>
    <row r="74" spans="1:8" ht="12.75">
      <c r="A74" s="1" t="s">
        <v>27</v>
      </c>
      <c r="B74" s="1"/>
      <c r="C74" s="1"/>
      <c r="D74" s="1"/>
      <c r="E74" s="1"/>
      <c r="F74">
        <v>6</v>
      </c>
      <c r="G74">
        <v>6</v>
      </c>
      <c r="H74">
        <v>6</v>
      </c>
    </row>
    <row r="75" spans="1:5" ht="12.75">
      <c r="A75" s="1"/>
      <c r="B75" s="1"/>
      <c r="C75" s="1"/>
      <c r="D75" s="1"/>
      <c r="E75" s="1"/>
    </row>
    <row r="76" spans="1:9" ht="12.75">
      <c r="A76" s="7" t="s">
        <v>100</v>
      </c>
      <c r="B76" s="7"/>
      <c r="C76" s="7"/>
      <c r="D76" s="7"/>
      <c r="E76" s="7"/>
      <c r="F76" s="27">
        <f>SUM(F77:F79)</f>
        <v>8527</v>
      </c>
      <c r="G76" s="27">
        <f>SUM(G77:G79)</f>
        <v>8880</v>
      </c>
      <c r="H76" s="27">
        <f>SUM(H77:H79)</f>
        <v>8861</v>
      </c>
      <c r="I76" s="8">
        <f>H76*100/G76</f>
        <v>99.78603603603604</v>
      </c>
    </row>
    <row r="77" spans="1:9" ht="12.75">
      <c r="A77" s="12" t="s">
        <v>104</v>
      </c>
      <c r="B77" s="12"/>
      <c r="C77" s="12"/>
      <c r="D77" s="12"/>
      <c r="E77" s="12"/>
      <c r="F77" s="20">
        <v>35</v>
      </c>
      <c r="G77" s="20">
        <v>35</v>
      </c>
      <c r="H77" s="20">
        <v>16</v>
      </c>
      <c r="I77" s="20"/>
    </row>
    <row r="78" spans="1:9" ht="12.75">
      <c r="A78" s="12" t="s">
        <v>136</v>
      </c>
      <c r="B78" s="12"/>
      <c r="C78" s="12"/>
      <c r="D78" s="12"/>
      <c r="E78" s="12"/>
      <c r="F78" s="20">
        <v>0</v>
      </c>
      <c r="G78" s="20">
        <v>120</v>
      </c>
      <c r="H78" s="20">
        <v>120</v>
      </c>
      <c r="I78" s="20"/>
    </row>
    <row r="79" spans="1:9" ht="12.75">
      <c r="A79" s="12" t="s">
        <v>101</v>
      </c>
      <c r="B79" s="12"/>
      <c r="C79" s="12"/>
      <c r="D79" s="12"/>
      <c r="E79" s="12"/>
      <c r="F79" s="22">
        <f>SUM(F80:F81)</f>
        <v>8492</v>
      </c>
      <c r="G79" s="22">
        <f>SUM(G80:G81)</f>
        <v>8725</v>
      </c>
      <c r="H79" s="22">
        <f>SUM(H80:H81)</f>
        <v>8725</v>
      </c>
      <c r="I79" s="22">
        <f>H79*100/G79</f>
        <v>100</v>
      </c>
    </row>
    <row r="80" spans="1:8" ht="12.75">
      <c r="A80" s="21" t="s">
        <v>102</v>
      </c>
      <c r="B80" s="9"/>
      <c r="C80" s="9"/>
      <c r="D80" s="9"/>
      <c r="E80" s="9"/>
      <c r="F80" s="1">
        <v>7264</v>
      </c>
      <c r="G80" s="1">
        <v>7497</v>
      </c>
      <c r="H80" s="1">
        <v>7497</v>
      </c>
    </row>
    <row r="81" spans="1:8" ht="12.75">
      <c r="A81" s="9" t="s">
        <v>103</v>
      </c>
      <c r="B81" s="9"/>
      <c r="C81" s="9"/>
      <c r="D81" s="9"/>
      <c r="E81" s="9"/>
      <c r="F81" s="1">
        <v>1228</v>
      </c>
      <c r="G81" s="1">
        <v>1228</v>
      </c>
      <c r="H81" s="1">
        <v>1228</v>
      </c>
    </row>
    <row r="82" spans="1:5" ht="12.75">
      <c r="A82" s="1"/>
      <c r="B82" s="1"/>
      <c r="C82" s="1"/>
      <c r="D82" s="1"/>
      <c r="E82" s="1"/>
    </row>
    <row r="83" spans="1:9" ht="12.75">
      <c r="A83" s="7" t="s">
        <v>28</v>
      </c>
      <c r="B83" s="7"/>
      <c r="C83" s="7"/>
      <c r="D83" s="7"/>
      <c r="E83" s="7"/>
      <c r="F83" s="8">
        <f>SUM(F84)</f>
        <v>10</v>
      </c>
      <c r="G83" s="8">
        <f>SUM(G84)</f>
        <v>10</v>
      </c>
      <c r="H83" s="8">
        <f>SUM(H84)</f>
        <v>0</v>
      </c>
      <c r="I83" s="8">
        <f>H83*100/G83</f>
        <v>0</v>
      </c>
    </row>
    <row r="84" spans="1:8" ht="12.75">
      <c r="A84" s="1" t="s">
        <v>29</v>
      </c>
      <c r="B84" s="1"/>
      <c r="C84" s="1"/>
      <c r="D84" s="1"/>
      <c r="E84" s="1"/>
      <c r="F84">
        <v>10</v>
      </c>
      <c r="G84">
        <v>10</v>
      </c>
      <c r="H84">
        <v>0</v>
      </c>
    </row>
    <row r="85" spans="1:5" ht="12.75">
      <c r="A85" s="1"/>
      <c r="B85" s="1"/>
      <c r="C85" s="1"/>
      <c r="D85" s="1"/>
      <c r="E85" s="1"/>
    </row>
    <row r="86" spans="1:9" ht="12.75">
      <c r="A86" s="7" t="s">
        <v>30</v>
      </c>
      <c r="B86" s="7"/>
      <c r="C86" s="7"/>
      <c r="D86" s="7"/>
      <c r="E86" s="7"/>
      <c r="F86" s="8">
        <f>SUM(F87)</f>
        <v>20</v>
      </c>
      <c r="G86" s="8">
        <f>SUM(G87)</f>
        <v>20</v>
      </c>
      <c r="H86" s="8">
        <f>SUM(H87)</f>
        <v>15</v>
      </c>
      <c r="I86" s="8">
        <f>H86*100/G86</f>
        <v>75</v>
      </c>
    </row>
    <row r="87" spans="1:8" ht="12.75">
      <c r="A87" s="1" t="s">
        <v>92</v>
      </c>
      <c r="B87" s="1"/>
      <c r="C87" s="1"/>
      <c r="D87" s="1"/>
      <c r="E87" s="1"/>
      <c r="F87">
        <v>20</v>
      </c>
      <c r="G87">
        <v>20</v>
      </c>
      <c r="H87">
        <v>15</v>
      </c>
    </row>
    <row r="88" spans="1:5" ht="12.75">
      <c r="A88" s="1"/>
      <c r="B88" s="1"/>
      <c r="C88" s="1"/>
      <c r="D88" s="1"/>
      <c r="E88" s="1"/>
    </row>
    <row r="89" spans="1:9" ht="12.75">
      <c r="A89" s="29" t="s">
        <v>132</v>
      </c>
      <c r="B89" s="29"/>
      <c r="C89" s="29"/>
      <c r="D89" s="29"/>
      <c r="E89" s="29"/>
      <c r="F89" s="30">
        <v>0</v>
      </c>
      <c r="G89" s="29">
        <v>2667</v>
      </c>
      <c r="H89" s="29">
        <v>2691</v>
      </c>
      <c r="I89" s="31">
        <f>H89*100/G89</f>
        <v>100.89988751406074</v>
      </c>
    </row>
    <row r="90" spans="1:9" ht="12.75">
      <c r="A90" s="17"/>
      <c r="B90" s="17"/>
      <c r="C90" s="17"/>
      <c r="D90" s="17"/>
      <c r="E90" s="17"/>
      <c r="F90" s="18"/>
      <c r="G90" s="17"/>
      <c r="H90" s="17"/>
      <c r="I90" s="33"/>
    </row>
    <row r="91" spans="1:9" ht="12.75">
      <c r="A91" s="17"/>
      <c r="B91" s="17"/>
      <c r="C91" s="17"/>
      <c r="D91" s="17"/>
      <c r="E91" s="17"/>
      <c r="F91" s="18"/>
      <c r="G91" s="17"/>
      <c r="H91" s="17"/>
      <c r="I91" s="33"/>
    </row>
    <row r="92" spans="1:9" ht="12.75">
      <c r="A92" s="29" t="s">
        <v>134</v>
      </c>
      <c r="B92" s="29"/>
      <c r="C92" s="29"/>
      <c r="D92" s="29"/>
      <c r="E92" s="29"/>
      <c r="F92" s="30">
        <v>0</v>
      </c>
      <c r="G92" s="30">
        <v>257</v>
      </c>
      <c r="H92" s="30">
        <v>181</v>
      </c>
      <c r="I92" s="31">
        <f>H92*100/G92</f>
        <v>70.42801556420234</v>
      </c>
    </row>
    <row r="93" spans="1:9" ht="12.75">
      <c r="A93" s="17"/>
      <c r="B93" s="17"/>
      <c r="C93" s="17"/>
      <c r="D93" s="17"/>
      <c r="E93" s="17"/>
      <c r="F93" s="18"/>
      <c r="G93" s="18"/>
      <c r="H93" s="18"/>
      <c r="I93" s="33"/>
    </row>
    <row r="94" spans="1:9" ht="12.75">
      <c r="A94" s="29" t="s">
        <v>159</v>
      </c>
      <c r="B94" s="29"/>
      <c r="C94" s="29"/>
      <c r="D94" s="29"/>
      <c r="E94" s="29"/>
      <c r="F94" s="30">
        <f>SUM(F95)</f>
        <v>0</v>
      </c>
      <c r="G94" s="30">
        <f>SUM(G95)</f>
        <v>20</v>
      </c>
      <c r="H94" s="30">
        <f>SUM(H95)</f>
        <v>20</v>
      </c>
      <c r="I94" s="31">
        <f>H94*100/G94</f>
        <v>100</v>
      </c>
    </row>
    <row r="95" spans="1:9" ht="12.75">
      <c r="A95" s="17" t="s">
        <v>144</v>
      </c>
      <c r="B95" s="17"/>
      <c r="C95" s="17"/>
      <c r="D95" s="17"/>
      <c r="E95" s="17"/>
      <c r="F95" s="18">
        <v>0</v>
      </c>
      <c r="G95" s="18">
        <v>20</v>
      </c>
      <c r="H95" s="18">
        <v>20</v>
      </c>
      <c r="I95" s="33"/>
    </row>
    <row r="96" spans="1:5" ht="12.75">
      <c r="A96" s="1"/>
      <c r="B96" s="1"/>
      <c r="C96" s="1"/>
      <c r="D96" s="1"/>
      <c r="E96" s="1"/>
    </row>
    <row r="97" spans="1:9" ht="12.75">
      <c r="A97" s="7" t="s">
        <v>31</v>
      </c>
      <c r="B97" s="7"/>
      <c r="C97" s="7"/>
      <c r="D97" s="7"/>
      <c r="E97" s="7"/>
      <c r="F97" s="8">
        <f>SUM(F98:F106)</f>
        <v>106</v>
      </c>
      <c r="G97" s="8">
        <f>SUM(G98:G106)</f>
        <v>266</v>
      </c>
      <c r="H97" s="8">
        <f>SUM(H98:H106)</f>
        <v>243</v>
      </c>
      <c r="I97" s="8">
        <f>H97*100/G97</f>
        <v>91.35338345864662</v>
      </c>
    </row>
    <row r="98" spans="1:8" ht="12.75">
      <c r="A98" s="1" t="s">
        <v>32</v>
      </c>
      <c r="B98" s="1"/>
      <c r="C98" s="1"/>
      <c r="D98" s="1"/>
      <c r="E98" s="1"/>
      <c r="F98">
        <v>20</v>
      </c>
      <c r="G98">
        <v>20</v>
      </c>
      <c r="H98">
        <v>2</v>
      </c>
    </row>
    <row r="99" spans="1:8" ht="12.75">
      <c r="A99" s="1" t="s">
        <v>33</v>
      </c>
      <c r="B99" s="1"/>
      <c r="C99" s="1"/>
      <c r="D99" s="1"/>
      <c r="E99" s="1"/>
      <c r="F99">
        <v>5</v>
      </c>
      <c r="G99">
        <v>5</v>
      </c>
      <c r="H99">
        <v>15</v>
      </c>
    </row>
    <row r="100" spans="1:8" ht="12.75">
      <c r="A100" s="1" t="s">
        <v>66</v>
      </c>
      <c r="B100" s="1"/>
      <c r="C100" s="1"/>
      <c r="D100" s="1"/>
      <c r="E100" s="1"/>
      <c r="F100">
        <v>30</v>
      </c>
      <c r="G100">
        <v>30</v>
      </c>
      <c r="H100">
        <v>57</v>
      </c>
    </row>
    <row r="101" spans="1:8" ht="12.75">
      <c r="A101" s="1" t="s">
        <v>67</v>
      </c>
      <c r="B101" s="1"/>
      <c r="C101" s="1"/>
      <c r="D101" s="1"/>
      <c r="E101" s="1"/>
      <c r="F101">
        <v>30</v>
      </c>
      <c r="G101">
        <v>30</v>
      </c>
      <c r="H101">
        <v>24</v>
      </c>
    </row>
    <row r="102" spans="1:8" ht="12.75">
      <c r="A102" s="1" t="s">
        <v>68</v>
      </c>
      <c r="B102" s="1"/>
      <c r="C102" s="1"/>
      <c r="D102" s="1"/>
      <c r="E102" s="1"/>
      <c r="F102">
        <v>3</v>
      </c>
      <c r="G102">
        <v>3</v>
      </c>
      <c r="H102">
        <v>7</v>
      </c>
    </row>
    <row r="103" spans="1:8" ht="12.75">
      <c r="A103" s="1" t="s">
        <v>69</v>
      </c>
      <c r="B103" s="1"/>
      <c r="C103" s="1"/>
      <c r="D103" s="1"/>
      <c r="E103" s="1"/>
      <c r="F103">
        <v>5</v>
      </c>
      <c r="G103">
        <v>5</v>
      </c>
      <c r="H103">
        <v>1</v>
      </c>
    </row>
    <row r="104" spans="1:8" ht="12.75">
      <c r="A104" s="1" t="s">
        <v>147</v>
      </c>
      <c r="B104" s="1"/>
      <c r="C104" s="1"/>
      <c r="D104" s="1"/>
      <c r="E104" s="1"/>
      <c r="F104">
        <v>0</v>
      </c>
      <c r="G104">
        <v>160</v>
      </c>
      <c r="H104">
        <v>130</v>
      </c>
    </row>
    <row r="105" spans="1:8" ht="12.75">
      <c r="A105" s="1" t="s">
        <v>14</v>
      </c>
      <c r="B105" s="1"/>
      <c r="C105" s="1"/>
      <c r="D105" s="1"/>
      <c r="E105" s="1"/>
      <c r="F105">
        <v>10</v>
      </c>
      <c r="G105">
        <v>10</v>
      </c>
      <c r="H105">
        <v>4</v>
      </c>
    </row>
    <row r="106" spans="1:8" ht="12.75">
      <c r="A106" s="1" t="s">
        <v>34</v>
      </c>
      <c r="B106" s="1"/>
      <c r="C106" s="1"/>
      <c r="D106" s="1"/>
      <c r="E106" s="1"/>
      <c r="F106">
        <v>3</v>
      </c>
      <c r="G106">
        <v>3</v>
      </c>
      <c r="H106">
        <v>3</v>
      </c>
    </row>
    <row r="108" spans="1:9" ht="12.75">
      <c r="A108" s="7" t="s">
        <v>35</v>
      </c>
      <c r="B108" s="7"/>
      <c r="C108" s="7"/>
      <c r="D108" s="7"/>
      <c r="E108" s="7"/>
      <c r="F108" s="8">
        <f>SUM(F109:F110)</f>
        <v>1251</v>
      </c>
      <c r="G108" s="8">
        <f>SUM(G109:G110)</f>
        <v>1251</v>
      </c>
      <c r="H108" s="8">
        <f>SUM(H109:H110)</f>
        <v>1229</v>
      </c>
      <c r="I108" s="8">
        <f>H108*100/G108</f>
        <v>98.2414068745004</v>
      </c>
    </row>
    <row r="109" spans="1:8" ht="12.75">
      <c r="A109" s="1" t="s">
        <v>36</v>
      </c>
      <c r="B109" s="1"/>
      <c r="C109" s="1"/>
      <c r="D109" s="1"/>
      <c r="E109" s="1"/>
      <c r="F109" s="1">
        <v>1226</v>
      </c>
      <c r="G109" s="1">
        <v>1226</v>
      </c>
      <c r="H109" s="1">
        <v>1212</v>
      </c>
    </row>
    <row r="110" spans="1:8" ht="12.75">
      <c r="A110" s="1" t="s">
        <v>37</v>
      </c>
      <c r="B110" s="1"/>
      <c r="C110" s="1"/>
      <c r="D110" s="1"/>
      <c r="E110" s="1"/>
      <c r="F110" s="1">
        <v>25</v>
      </c>
      <c r="G110" s="1">
        <v>25</v>
      </c>
      <c r="H110">
        <v>17</v>
      </c>
    </row>
    <row r="111" spans="1:7" ht="12.75">
      <c r="A111" s="1"/>
      <c r="B111" s="1"/>
      <c r="C111" s="1"/>
      <c r="D111" s="1"/>
      <c r="E111" s="1"/>
      <c r="F111" s="1"/>
      <c r="G111" s="1"/>
    </row>
    <row r="112" spans="1:9" ht="12.75">
      <c r="A112" s="7" t="s">
        <v>135</v>
      </c>
      <c r="B112" s="7"/>
      <c r="C112" s="7"/>
      <c r="D112" s="7"/>
      <c r="E112" s="7"/>
      <c r="F112" s="7">
        <v>0</v>
      </c>
      <c r="G112" s="7">
        <v>40</v>
      </c>
      <c r="H112" s="24">
        <v>84</v>
      </c>
      <c r="I112" s="7">
        <f>H112*100/G112</f>
        <v>210</v>
      </c>
    </row>
    <row r="113" spans="1:9" ht="12.75">
      <c r="A113" s="4" t="s">
        <v>2</v>
      </c>
      <c r="B113" s="4"/>
      <c r="C113" s="4"/>
      <c r="D113" s="4"/>
      <c r="E113" s="4"/>
      <c r="F113" s="23" t="s">
        <v>129</v>
      </c>
      <c r="G113" s="23" t="s">
        <v>130</v>
      </c>
      <c r="H113" s="23" t="s">
        <v>155</v>
      </c>
      <c r="I113" s="23" t="s">
        <v>131</v>
      </c>
    </row>
    <row r="114" spans="1:5" ht="12.75">
      <c r="A114" s="1" t="s">
        <v>38</v>
      </c>
      <c r="B114" s="1"/>
      <c r="C114" s="1"/>
      <c r="D114" s="1"/>
      <c r="E114" s="1"/>
    </row>
    <row r="115" spans="1:9" ht="12.75">
      <c r="A115" s="7" t="s">
        <v>39</v>
      </c>
      <c r="B115" s="7"/>
      <c r="C115" s="7"/>
      <c r="D115" s="7"/>
      <c r="E115" s="7"/>
      <c r="F115" s="8">
        <f>SUM(F116:F122)</f>
        <v>255</v>
      </c>
      <c r="G115" s="8">
        <f>SUM(G116:G122)</f>
        <v>255</v>
      </c>
      <c r="H115" s="8">
        <f>SUM(H116:H122)</f>
        <v>211</v>
      </c>
      <c r="I115" s="8">
        <f>H115*100/G115</f>
        <v>82.74509803921569</v>
      </c>
    </row>
    <row r="116" spans="1:8" ht="12.75">
      <c r="A116" s="1" t="s">
        <v>40</v>
      </c>
      <c r="B116" s="1"/>
      <c r="C116" s="1"/>
      <c r="D116" s="1"/>
      <c r="E116" s="1"/>
      <c r="F116">
        <v>20</v>
      </c>
      <c r="G116">
        <v>20</v>
      </c>
      <c r="H116">
        <v>17</v>
      </c>
    </row>
    <row r="117" spans="1:8" ht="12.75">
      <c r="A117" s="1" t="s">
        <v>14</v>
      </c>
      <c r="B117" s="1"/>
      <c r="C117" s="1"/>
      <c r="D117" s="1"/>
      <c r="E117" s="1"/>
      <c r="F117">
        <v>5</v>
      </c>
      <c r="G117">
        <v>5</v>
      </c>
      <c r="H117">
        <v>1</v>
      </c>
    </row>
    <row r="118" spans="1:8" ht="12.75">
      <c r="A118" s="1" t="s">
        <v>41</v>
      </c>
      <c r="B118" s="1"/>
      <c r="C118" s="1"/>
      <c r="D118" s="1"/>
      <c r="E118" s="1"/>
      <c r="F118">
        <v>3</v>
      </c>
      <c r="G118">
        <v>3</v>
      </c>
      <c r="H118">
        <v>0</v>
      </c>
    </row>
    <row r="119" spans="1:8" ht="12.75">
      <c r="A119" s="1" t="s">
        <v>74</v>
      </c>
      <c r="B119" s="1"/>
      <c r="C119" s="1"/>
      <c r="D119" s="1"/>
      <c r="E119" s="1"/>
      <c r="F119">
        <v>20</v>
      </c>
      <c r="G119">
        <v>20</v>
      </c>
      <c r="H119">
        <v>19</v>
      </c>
    </row>
    <row r="120" spans="1:8" ht="12.75">
      <c r="A120" s="1" t="s">
        <v>97</v>
      </c>
      <c r="B120" s="1"/>
      <c r="C120" s="1"/>
      <c r="D120" s="1"/>
      <c r="E120" s="1"/>
      <c r="F120">
        <v>143</v>
      </c>
      <c r="G120">
        <v>143</v>
      </c>
      <c r="H120">
        <v>120</v>
      </c>
    </row>
    <row r="121" spans="1:8" ht="12.75">
      <c r="A121" s="1" t="s">
        <v>75</v>
      </c>
      <c r="B121" s="1"/>
      <c r="C121" s="1"/>
      <c r="D121" s="1"/>
      <c r="E121" s="1"/>
      <c r="F121">
        <v>56</v>
      </c>
      <c r="G121">
        <v>56</v>
      </c>
      <c r="H121">
        <v>47</v>
      </c>
    </row>
    <row r="122" spans="1:8" ht="12.75">
      <c r="A122" s="1" t="s">
        <v>76</v>
      </c>
      <c r="B122" s="1"/>
      <c r="C122" s="1"/>
      <c r="D122" s="1"/>
      <c r="E122" s="1"/>
      <c r="F122">
        <v>8</v>
      </c>
      <c r="G122">
        <v>8</v>
      </c>
      <c r="H122">
        <v>7</v>
      </c>
    </row>
    <row r="123" spans="1:7" ht="12.75">
      <c r="A123" s="5"/>
      <c r="B123" s="5"/>
      <c r="C123" s="5"/>
      <c r="D123" s="5"/>
      <c r="E123" s="5"/>
      <c r="F123" s="25"/>
      <c r="G123" s="25"/>
    </row>
    <row r="124" spans="1:9" ht="12.75">
      <c r="A124" s="7" t="s">
        <v>42</v>
      </c>
      <c r="B124" s="7"/>
      <c r="C124" s="7"/>
      <c r="D124" s="7"/>
      <c r="E124" s="7"/>
      <c r="F124" s="8">
        <f>SUM(F125:F147)</f>
        <v>2579</v>
      </c>
      <c r="G124" s="8">
        <f>SUM(G125:G147)</f>
        <v>2958</v>
      </c>
      <c r="H124" s="8">
        <f>SUM(H125:H147)</f>
        <v>2607</v>
      </c>
      <c r="I124" s="8">
        <f>H124*100/G124</f>
        <v>88.13387423935092</v>
      </c>
    </row>
    <row r="125" spans="1:8" ht="12.75">
      <c r="A125" s="1" t="s">
        <v>43</v>
      </c>
      <c r="B125" s="1"/>
      <c r="C125" s="1"/>
      <c r="D125" s="1"/>
      <c r="E125" s="1"/>
      <c r="F125">
        <v>30</v>
      </c>
      <c r="G125">
        <v>30</v>
      </c>
      <c r="H125">
        <v>27</v>
      </c>
    </row>
    <row r="126" spans="1:8" ht="12.75">
      <c r="A126" s="1" t="s">
        <v>44</v>
      </c>
      <c r="B126" s="1"/>
      <c r="C126" s="1"/>
      <c r="D126" s="1"/>
      <c r="E126" s="1"/>
      <c r="F126">
        <v>40</v>
      </c>
      <c r="G126">
        <v>40</v>
      </c>
      <c r="H126">
        <v>28</v>
      </c>
    </row>
    <row r="127" spans="1:8" ht="12.75">
      <c r="A127" s="1" t="s">
        <v>79</v>
      </c>
      <c r="B127" s="1"/>
      <c r="C127" s="1"/>
      <c r="D127" s="1"/>
      <c r="E127" s="1"/>
      <c r="F127">
        <v>30</v>
      </c>
      <c r="G127">
        <v>30</v>
      </c>
      <c r="H127">
        <v>50</v>
      </c>
    </row>
    <row r="128" spans="1:8" ht="12.75">
      <c r="A128" s="1" t="s">
        <v>109</v>
      </c>
      <c r="B128" s="1"/>
      <c r="C128" s="1"/>
      <c r="D128" s="1"/>
      <c r="E128" s="1"/>
      <c r="F128">
        <v>100</v>
      </c>
      <c r="G128">
        <v>262</v>
      </c>
      <c r="H128">
        <v>155</v>
      </c>
    </row>
    <row r="129" spans="1:8" ht="12.75">
      <c r="A129" s="1" t="s">
        <v>45</v>
      </c>
      <c r="B129" s="1"/>
      <c r="C129" s="1"/>
      <c r="D129" s="1"/>
      <c r="E129" s="1"/>
      <c r="F129">
        <v>220</v>
      </c>
      <c r="G129">
        <v>220</v>
      </c>
      <c r="H129">
        <v>244</v>
      </c>
    </row>
    <row r="130" spans="1:8" ht="12.75">
      <c r="A130" s="1" t="s">
        <v>46</v>
      </c>
      <c r="B130" s="1"/>
      <c r="C130" s="1"/>
      <c r="D130" s="1"/>
      <c r="E130" s="1"/>
      <c r="F130">
        <v>150</v>
      </c>
      <c r="G130">
        <v>167</v>
      </c>
      <c r="H130">
        <v>216</v>
      </c>
    </row>
    <row r="131" spans="1:8" ht="12.75">
      <c r="A131" s="1" t="s">
        <v>47</v>
      </c>
      <c r="B131" s="1"/>
      <c r="C131" s="1"/>
      <c r="D131" s="1"/>
      <c r="E131" s="1"/>
      <c r="F131">
        <v>50</v>
      </c>
      <c r="G131">
        <v>50</v>
      </c>
      <c r="H131">
        <v>15</v>
      </c>
    </row>
    <row r="132" spans="1:8" ht="12.75">
      <c r="A132" s="1" t="s">
        <v>48</v>
      </c>
      <c r="B132" s="1"/>
      <c r="C132" s="1"/>
      <c r="D132" s="1"/>
      <c r="E132" s="1"/>
      <c r="F132">
        <v>10</v>
      </c>
      <c r="G132">
        <v>10</v>
      </c>
      <c r="H132">
        <v>3</v>
      </c>
    </row>
    <row r="133" spans="1:8" ht="12.75">
      <c r="A133" s="1" t="s">
        <v>72</v>
      </c>
      <c r="B133" s="1"/>
      <c r="C133" s="1"/>
      <c r="D133" s="1"/>
      <c r="E133" s="1"/>
      <c r="F133">
        <v>20</v>
      </c>
      <c r="G133">
        <v>20</v>
      </c>
      <c r="H133">
        <v>18</v>
      </c>
    </row>
    <row r="134" spans="1:8" ht="12.75">
      <c r="A134" s="1" t="s">
        <v>70</v>
      </c>
      <c r="B134" s="1"/>
      <c r="C134" s="1"/>
      <c r="D134" s="1"/>
      <c r="E134" s="1"/>
      <c r="F134">
        <v>170</v>
      </c>
      <c r="G134">
        <v>170</v>
      </c>
      <c r="H134">
        <v>229</v>
      </c>
    </row>
    <row r="135" spans="1:8" ht="12.75">
      <c r="A135" s="1" t="s">
        <v>49</v>
      </c>
      <c r="B135" s="1"/>
      <c r="C135" s="1"/>
      <c r="D135" s="1"/>
      <c r="E135" s="1"/>
      <c r="F135">
        <v>30</v>
      </c>
      <c r="G135">
        <v>230</v>
      </c>
      <c r="H135">
        <v>174</v>
      </c>
    </row>
    <row r="136" spans="1:8" ht="12.75">
      <c r="A136" s="1" t="s">
        <v>116</v>
      </c>
      <c r="B136" s="1"/>
      <c r="C136" s="1"/>
      <c r="D136" s="1"/>
      <c r="E136" s="1"/>
      <c r="F136">
        <v>210</v>
      </c>
      <c r="G136">
        <v>210</v>
      </c>
      <c r="H136">
        <v>200</v>
      </c>
    </row>
    <row r="137" spans="1:8" ht="12.75">
      <c r="A137" s="1" t="s">
        <v>50</v>
      </c>
      <c r="B137" s="1"/>
      <c r="C137" s="1"/>
      <c r="D137" s="1"/>
      <c r="E137" s="1"/>
      <c r="F137">
        <v>55</v>
      </c>
      <c r="G137">
        <v>55</v>
      </c>
      <c r="H137">
        <v>57</v>
      </c>
    </row>
    <row r="138" spans="1:8" ht="12.75">
      <c r="A138" s="1" t="s">
        <v>51</v>
      </c>
      <c r="B138" s="1"/>
      <c r="C138" s="1"/>
      <c r="D138" s="1"/>
      <c r="E138" s="1"/>
      <c r="F138">
        <v>190</v>
      </c>
      <c r="G138">
        <v>190</v>
      </c>
      <c r="H138">
        <v>120</v>
      </c>
    </row>
    <row r="139" spans="1:8" ht="12.75">
      <c r="A139" s="1" t="s">
        <v>52</v>
      </c>
      <c r="B139" s="1"/>
      <c r="C139" s="1"/>
      <c r="D139" s="1"/>
      <c r="E139" s="1"/>
      <c r="F139">
        <v>400</v>
      </c>
      <c r="G139">
        <v>400</v>
      </c>
      <c r="H139">
        <v>275</v>
      </c>
    </row>
    <row r="140" spans="1:8" ht="12.75">
      <c r="A140" s="1" t="s">
        <v>71</v>
      </c>
      <c r="B140" s="1"/>
      <c r="C140" s="1"/>
      <c r="D140" s="1"/>
      <c r="E140" s="1"/>
      <c r="F140">
        <v>155</v>
      </c>
      <c r="G140">
        <v>155</v>
      </c>
      <c r="H140">
        <v>146</v>
      </c>
    </row>
    <row r="141" spans="1:8" ht="12.75">
      <c r="A141" s="1" t="s">
        <v>110</v>
      </c>
      <c r="B141" s="1"/>
      <c r="C141" s="1"/>
      <c r="D141" s="1"/>
      <c r="E141" s="1"/>
      <c r="F141">
        <v>180</v>
      </c>
      <c r="G141">
        <v>180</v>
      </c>
      <c r="H141">
        <v>155</v>
      </c>
    </row>
    <row r="142" spans="1:8" ht="12.75">
      <c r="A142" s="1" t="s">
        <v>73</v>
      </c>
      <c r="B142" s="1"/>
      <c r="C142" s="1"/>
      <c r="D142" s="1"/>
      <c r="E142" s="1"/>
      <c r="F142">
        <v>1</v>
      </c>
      <c r="G142">
        <v>1</v>
      </c>
      <c r="H142">
        <v>0</v>
      </c>
    </row>
    <row r="143" spans="1:8" ht="12.75">
      <c r="A143" s="1" t="s">
        <v>53</v>
      </c>
      <c r="B143" s="1"/>
      <c r="C143" s="1"/>
      <c r="D143" s="1"/>
      <c r="E143" s="1"/>
      <c r="F143">
        <v>50</v>
      </c>
      <c r="G143">
        <v>50</v>
      </c>
      <c r="H143">
        <v>60</v>
      </c>
    </row>
    <row r="144" spans="1:8" ht="12.75">
      <c r="A144" s="1" t="s">
        <v>54</v>
      </c>
      <c r="B144" s="1"/>
      <c r="C144" s="1"/>
      <c r="D144" s="1"/>
      <c r="E144" s="1"/>
      <c r="F144">
        <v>5</v>
      </c>
      <c r="G144">
        <v>5</v>
      </c>
      <c r="H144">
        <v>4</v>
      </c>
    </row>
    <row r="145" spans="1:8" ht="12.75">
      <c r="A145" s="1" t="s">
        <v>82</v>
      </c>
      <c r="B145" s="1"/>
      <c r="C145" s="1"/>
      <c r="D145" s="1"/>
      <c r="E145" s="1"/>
      <c r="F145">
        <v>332</v>
      </c>
      <c r="G145">
        <v>332</v>
      </c>
      <c r="H145">
        <v>293</v>
      </c>
    </row>
    <row r="146" spans="1:8" ht="12.75">
      <c r="A146" s="1" t="s">
        <v>157</v>
      </c>
      <c r="B146" s="1"/>
      <c r="C146" s="1"/>
      <c r="D146" s="1"/>
      <c r="E146" s="1"/>
      <c r="F146">
        <v>1</v>
      </c>
      <c r="G146">
        <v>1</v>
      </c>
      <c r="H146">
        <v>1</v>
      </c>
    </row>
    <row r="147" spans="1:8" ht="12.75">
      <c r="A147" s="1" t="s">
        <v>55</v>
      </c>
      <c r="B147" s="1"/>
      <c r="C147" s="1"/>
      <c r="D147" s="1"/>
      <c r="E147" s="1"/>
      <c r="F147">
        <v>150</v>
      </c>
      <c r="G147">
        <v>150</v>
      </c>
      <c r="H147">
        <v>137</v>
      </c>
    </row>
    <row r="148" spans="1:5" ht="12.75">
      <c r="A148" s="1"/>
      <c r="B148" s="1"/>
      <c r="C148" s="1"/>
      <c r="D148" s="1"/>
      <c r="E148" s="1"/>
    </row>
    <row r="149" spans="1:9" ht="12.75">
      <c r="A149" s="7" t="s">
        <v>56</v>
      </c>
      <c r="B149" s="7"/>
      <c r="C149" s="7"/>
      <c r="D149" s="7"/>
      <c r="E149" s="7"/>
      <c r="F149" s="8">
        <f>SUM(F150)</f>
        <v>25</v>
      </c>
      <c r="G149" s="8">
        <f>SUM(G150)</f>
        <v>25</v>
      </c>
      <c r="H149" s="8">
        <f>SUM(H150)</f>
        <v>21</v>
      </c>
      <c r="I149" s="8">
        <f>H149*100/G149</f>
        <v>84</v>
      </c>
    </row>
    <row r="150" spans="1:8" ht="12.75">
      <c r="A150" s="1" t="s">
        <v>57</v>
      </c>
      <c r="B150" s="1"/>
      <c r="C150" s="1"/>
      <c r="D150" s="1"/>
      <c r="E150" s="1"/>
      <c r="F150">
        <v>25</v>
      </c>
      <c r="G150">
        <v>25</v>
      </c>
      <c r="H150">
        <v>21</v>
      </c>
    </row>
    <row r="152" spans="1:9" ht="12.75">
      <c r="A152" s="7" t="s">
        <v>77</v>
      </c>
      <c r="B152" s="7"/>
      <c r="C152" s="7"/>
      <c r="D152" s="7"/>
      <c r="E152" s="7"/>
      <c r="F152" s="26">
        <f>SUM(F153)</f>
        <v>170</v>
      </c>
      <c r="G152" s="26">
        <f>SUM(G153)</f>
        <v>182</v>
      </c>
      <c r="H152" s="26">
        <f>SUM(H153)</f>
        <v>181</v>
      </c>
      <c r="I152" s="8">
        <f>H152*100/G152</f>
        <v>99.45054945054945</v>
      </c>
    </row>
    <row r="153" spans="1:8" ht="12.75">
      <c r="A153" s="1" t="s">
        <v>78</v>
      </c>
      <c r="B153" s="1"/>
      <c r="C153" s="1"/>
      <c r="D153" s="1"/>
      <c r="E153" s="1"/>
      <c r="F153">
        <v>170</v>
      </c>
      <c r="G153">
        <v>182</v>
      </c>
      <c r="H153">
        <v>181</v>
      </c>
    </row>
    <row r="154" spans="1:5" ht="12.75">
      <c r="A154" s="1"/>
      <c r="B154" s="1"/>
      <c r="C154" s="1"/>
      <c r="D154" s="1"/>
      <c r="E154" s="1"/>
    </row>
    <row r="155" spans="1:9" ht="12.75">
      <c r="A155" s="7" t="s">
        <v>58</v>
      </c>
      <c r="B155" s="7"/>
      <c r="C155" s="7"/>
      <c r="D155" s="7"/>
      <c r="E155" s="7"/>
      <c r="F155" s="27">
        <f>SUM(F156)</f>
        <v>332</v>
      </c>
      <c r="G155" s="27">
        <f>SUM(G156)</f>
        <v>332</v>
      </c>
      <c r="H155" s="27">
        <f>SUM(H156)</f>
        <v>325</v>
      </c>
      <c r="I155" s="8">
        <f>H155*100/G155</f>
        <v>97.89156626506023</v>
      </c>
    </row>
    <row r="156" spans="1:9" ht="12.75">
      <c r="A156" s="1" t="s">
        <v>59</v>
      </c>
      <c r="B156" s="1"/>
      <c r="C156" s="1"/>
      <c r="D156" s="1"/>
      <c r="E156" s="1"/>
      <c r="F156" s="6">
        <v>332</v>
      </c>
      <c r="G156" s="6">
        <v>332</v>
      </c>
      <c r="H156">
        <v>325</v>
      </c>
      <c r="I156" s="6"/>
    </row>
    <row r="157" spans="1:9" ht="12.75">
      <c r="A157" s="1"/>
      <c r="B157" s="1"/>
      <c r="C157" s="1"/>
      <c r="D157" s="1"/>
      <c r="E157" s="1"/>
      <c r="F157" s="6"/>
      <c r="G157" s="6"/>
      <c r="I157" s="6"/>
    </row>
    <row r="158" spans="1:9" ht="12.75">
      <c r="A158" s="7" t="s">
        <v>149</v>
      </c>
      <c r="B158" s="7"/>
      <c r="C158" s="7"/>
      <c r="D158" s="7"/>
      <c r="E158" s="7"/>
      <c r="F158" s="8">
        <f>SUM(F159)</f>
        <v>0</v>
      </c>
      <c r="G158" s="8">
        <f>SUM(G159)</f>
        <v>142</v>
      </c>
      <c r="H158" s="8">
        <f>SUM(H159)</f>
        <v>141</v>
      </c>
      <c r="I158" s="8">
        <f>H158*100/G158</f>
        <v>99.29577464788733</v>
      </c>
    </row>
    <row r="159" spans="1:8" ht="12.75">
      <c r="A159" s="1" t="s">
        <v>150</v>
      </c>
      <c r="B159" s="1"/>
      <c r="C159" s="1"/>
      <c r="D159" s="1"/>
      <c r="E159" s="1"/>
      <c r="F159" s="6">
        <v>0</v>
      </c>
      <c r="G159" s="6">
        <v>142</v>
      </c>
      <c r="H159">
        <v>141</v>
      </c>
    </row>
    <row r="160" spans="1:7" ht="12.75">
      <c r="A160" s="1"/>
      <c r="B160" s="1"/>
      <c r="C160" s="1"/>
      <c r="D160" s="1"/>
      <c r="E160" s="1"/>
      <c r="F160" s="6"/>
      <c r="G160" s="6"/>
    </row>
    <row r="161" spans="1:9" ht="12.75">
      <c r="A161" s="7" t="s">
        <v>146</v>
      </c>
      <c r="B161" s="7"/>
      <c r="C161" s="7"/>
      <c r="D161" s="7"/>
      <c r="E161" s="7"/>
      <c r="F161" s="8">
        <v>0</v>
      </c>
      <c r="G161" s="8">
        <v>22</v>
      </c>
      <c r="H161" s="24">
        <v>22</v>
      </c>
      <c r="I161" s="8">
        <f>H161*100/G161</f>
        <v>100</v>
      </c>
    </row>
    <row r="162" spans="1:9" ht="12.75">
      <c r="A162" s="9"/>
      <c r="B162" s="9"/>
      <c r="C162" s="9"/>
      <c r="D162" s="9"/>
      <c r="E162" s="9"/>
      <c r="F162" s="6"/>
      <c r="G162" s="6"/>
      <c r="H162" s="10"/>
      <c r="I162" s="6"/>
    </row>
    <row r="163" spans="1:9" ht="12.75">
      <c r="A163" s="35" t="s">
        <v>158</v>
      </c>
      <c r="B163" s="35"/>
      <c r="C163" s="35"/>
      <c r="D163" s="35"/>
      <c r="E163" s="35"/>
      <c r="F163" s="36">
        <v>0</v>
      </c>
      <c r="G163" s="36">
        <v>0</v>
      </c>
      <c r="H163" s="37">
        <v>4</v>
      </c>
      <c r="I163" s="36"/>
    </row>
    <row r="164" spans="1:9" ht="12.75">
      <c r="A164" s="1"/>
      <c r="B164" s="1"/>
      <c r="C164" s="1"/>
      <c r="D164" s="1"/>
      <c r="E164" s="1"/>
      <c r="F164" s="6"/>
      <c r="G164" s="6"/>
      <c r="I164" s="6"/>
    </row>
    <row r="165" spans="1:9" ht="12.75">
      <c r="A165" s="29" t="s">
        <v>95</v>
      </c>
      <c r="B165" s="7"/>
      <c r="C165" s="7"/>
      <c r="D165" s="7"/>
      <c r="E165" s="7"/>
      <c r="F165" s="26">
        <f>SUM(F166:F168)</f>
        <v>8335</v>
      </c>
      <c r="G165" s="26">
        <f>SUM(G166:G168)</f>
        <v>8335</v>
      </c>
      <c r="H165" s="26">
        <f>SUM(H166:H168)</f>
        <v>8288</v>
      </c>
      <c r="I165" s="8">
        <f>H165*100/G165</f>
        <v>99.4361127774445</v>
      </c>
    </row>
    <row r="166" spans="1:8" s="10" customFormat="1" ht="12.75">
      <c r="A166" s="17" t="s">
        <v>84</v>
      </c>
      <c r="B166" s="9"/>
      <c r="C166" s="9"/>
      <c r="D166" s="9"/>
      <c r="E166" s="9"/>
      <c r="F166" s="10">
        <v>720</v>
      </c>
      <c r="G166" s="10">
        <v>720</v>
      </c>
      <c r="H166" s="10">
        <v>718</v>
      </c>
    </row>
    <row r="167" spans="1:8" s="18" customFormat="1" ht="12.75">
      <c r="A167" s="17" t="s">
        <v>85</v>
      </c>
      <c r="B167" s="17"/>
      <c r="C167" s="17"/>
      <c r="D167" s="17"/>
      <c r="E167" s="17"/>
      <c r="F167" s="17">
        <v>7420</v>
      </c>
      <c r="G167" s="17">
        <v>7420</v>
      </c>
      <c r="H167" s="17">
        <v>7404</v>
      </c>
    </row>
    <row r="168" spans="1:8" s="18" customFormat="1" ht="12.75">
      <c r="A168" s="17" t="s">
        <v>96</v>
      </c>
      <c r="B168" s="17"/>
      <c r="C168" s="17"/>
      <c r="D168" s="17"/>
      <c r="E168" s="17"/>
      <c r="F168" s="18">
        <v>195</v>
      </c>
      <c r="G168" s="18">
        <v>195</v>
      </c>
      <c r="H168" s="18">
        <v>166</v>
      </c>
    </row>
    <row r="169" spans="1:5" s="18" customFormat="1" ht="12.75">
      <c r="A169" s="17"/>
      <c r="B169" s="17"/>
      <c r="C169" s="17"/>
      <c r="D169" s="17"/>
      <c r="E169" s="17"/>
    </row>
    <row r="170" spans="1:5" s="18" customFormat="1" ht="12.75">
      <c r="A170" s="17"/>
      <c r="B170" s="17"/>
      <c r="C170" s="17"/>
      <c r="D170" s="17"/>
      <c r="E170" s="17"/>
    </row>
    <row r="171" spans="1:9" ht="12.75">
      <c r="A171" s="4" t="s">
        <v>2</v>
      </c>
      <c r="B171" s="4"/>
      <c r="C171" s="4"/>
      <c r="D171" s="4"/>
      <c r="E171" s="4"/>
      <c r="F171" s="23" t="s">
        <v>129</v>
      </c>
      <c r="G171" s="23" t="s">
        <v>130</v>
      </c>
      <c r="H171" s="23" t="s">
        <v>155</v>
      </c>
      <c r="I171" s="23" t="s">
        <v>131</v>
      </c>
    </row>
    <row r="172" spans="1:5" s="18" customFormat="1" ht="12.75">
      <c r="A172" s="17"/>
      <c r="B172" s="17"/>
      <c r="C172" s="17"/>
      <c r="D172" s="17"/>
      <c r="E172" s="17"/>
    </row>
    <row r="173" spans="1:9" ht="12.75">
      <c r="A173" s="3" t="s">
        <v>60</v>
      </c>
      <c r="B173" s="1"/>
      <c r="C173" s="1"/>
      <c r="D173" s="1"/>
      <c r="E173" s="1"/>
      <c r="F173" s="13">
        <f>F165+F163+F161+F158+F155+F152+F149+F124+F115+F112+F108+F97+F94+F92+F89+F86+F83+F76+F73+F70+F59+F55+F50+F47+F43+F39+F36+F32+F29+F26+F21+F17+F9</f>
        <v>35350</v>
      </c>
      <c r="G173" s="13">
        <f>G165+G163+G161+G158+G155+G152+G149+G124+G115+G112+G108+G97+G94+G92+G89+G86+G83+G76+G73+G70+G59+G55+G50+G47+G43+G39+G36+G32+G29+G26+G21+G17+G9</f>
        <v>46376</v>
      </c>
      <c r="H173" s="13">
        <f>H165+H163+H161+H158+H155+H152+H149+H124+H115+H112+H108+H97+H94+H92+H89+H86+H83+H76+H73+H70+H59+H55+H50+H47+H43+H39+H36+H32+H29+H26+H21+H17+H9</f>
        <v>45438</v>
      </c>
      <c r="I173" s="32">
        <f>H173*100/G173</f>
        <v>97.97740210453684</v>
      </c>
    </row>
    <row r="174" spans="1:9" ht="12.75">
      <c r="A174" s="3" t="s">
        <v>61</v>
      </c>
      <c r="B174" s="1"/>
      <c r="C174" s="1"/>
      <c r="D174" s="1"/>
      <c r="E174" s="1"/>
      <c r="F174" s="19">
        <f>-F155</f>
        <v>-332</v>
      </c>
      <c r="G174" s="19">
        <f>-G155</f>
        <v>-332</v>
      </c>
      <c r="H174" s="19">
        <f>-H155</f>
        <v>-325</v>
      </c>
      <c r="I174" s="32">
        <f>H174*100/G174</f>
        <v>97.89156626506023</v>
      </c>
    </row>
    <row r="175" spans="1:9" ht="12.75">
      <c r="A175" s="3" t="s">
        <v>62</v>
      </c>
      <c r="B175" s="1"/>
      <c r="C175" s="1"/>
      <c r="D175" s="1"/>
      <c r="E175" s="1"/>
      <c r="F175" s="13">
        <f>F173+F174</f>
        <v>35018</v>
      </c>
      <c r="G175" s="13">
        <f>G173+G174</f>
        <v>46044</v>
      </c>
      <c r="H175" s="13">
        <f>H173+H174</f>
        <v>45113</v>
      </c>
      <c r="I175" s="32">
        <f>H175*100/G175</f>
        <v>97.97802102336895</v>
      </c>
    </row>
    <row r="176" spans="1:7" ht="12.75">
      <c r="A176" s="3"/>
      <c r="B176" s="1"/>
      <c r="C176" s="1"/>
      <c r="D176" s="1"/>
      <c r="E176" s="1"/>
      <c r="F176" s="13"/>
      <c r="G176" s="13"/>
    </row>
    <row r="177" spans="1:7" ht="12.75">
      <c r="A177" s="3"/>
      <c r="B177" s="1"/>
      <c r="C177" s="1"/>
      <c r="D177" s="1"/>
      <c r="E177" s="1"/>
      <c r="F177" s="13"/>
      <c r="G177" s="13"/>
    </row>
    <row r="178" spans="1:9" ht="12.75">
      <c r="A178" s="15" t="s">
        <v>63</v>
      </c>
      <c r="B178" s="7"/>
      <c r="C178" s="7"/>
      <c r="D178" s="7"/>
      <c r="E178" s="7"/>
      <c r="F178" s="8">
        <f>SUM(F179:F200)</f>
        <v>10464</v>
      </c>
      <c r="G178" s="8">
        <f>SUM(G179:G200)</f>
        <v>12823</v>
      </c>
      <c r="H178" s="8">
        <f>SUM(H179:H200)</f>
        <v>10553</v>
      </c>
      <c r="I178" s="8">
        <f>H178*100/G178</f>
        <v>82.29743429774624</v>
      </c>
    </row>
    <row r="179" spans="1:8" ht="12.75">
      <c r="A179" s="17" t="s">
        <v>121</v>
      </c>
      <c r="B179" s="9"/>
      <c r="C179" s="9"/>
      <c r="D179" s="9"/>
      <c r="E179" s="9"/>
      <c r="F179" s="6">
        <v>57</v>
      </c>
      <c r="G179" s="6">
        <v>0</v>
      </c>
      <c r="H179">
        <v>0</v>
      </c>
    </row>
    <row r="180" spans="1:8" ht="12.75">
      <c r="A180" s="28" t="s">
        <v>122</v>
      </c>
      <c r="B180" s="9"/>
      <c r="C180" s="9"/>
      <c r="D180" s="9"/>
      <c r="E180" s="9"/>
      <c r="F180" s="6">
        <v>400</v>
      </c>
      <c r="G180" s="6">
        <v>0</v>
      </c>
      <c r="H180">
        <v>0</v>
      </c>
    </row>
    <row r="181" spans="1:8" ht="12.75">
      <c r="A181" s="17" t="s">
        <v>139</v>
      </c>
      <c r="B181" s="9"/>
      <c r="C181" s="9"/>
      <c r="D181" s="9"/>
      <c r="E181" s="9"/>
      <c r="F181" s="6">
        <v>0</v>
      </c>
      <c r="G181" s="6">
        <v>1000</v>
      </c>
      <c r="H181">
        <v>0</v>
      </c>
    </row>
    <row r="182" spans="1:8" ht="12.75">
      <c r="A182" s="17" t="s">
        <v>140</v>
      </c>
      <c r="B182" s="9"/>
      <c r="C182" s="9"/>
      <c r="D182" s="9"/>
      <c r="E182" s="9"/>
      <c r="F182" s="6">
        <v>0</v>
      </c>
      <c r="G182" s="6">
        <v>100</v>
      </c>
      <c r="H182">
        <v>0</v>
      </c>
    </row>
    <row r="183" spans="1:8" ht="12.75">
      <c r="A183" s="17" t="s">
        <v>123</v>
      </c>
      <c r="B183" s="9"/>
      <c r="C183" s="9"/>
      <c r="D183" s="9"/>
      <c r="E183" s="9"/>
      <c r="F183" s="6">
        <v>100</v>
      </c>
      <c r="G183" s="6">
        <v>100</v>
      </c>
      <c r="H183">
        <v>99</v>
      </c>
    </row>
    <row r="184" spans="1:8" ht="12.75">
      <c r="A184" s="17" t="s">
        <v>153</v>
      </c>
      <c r="B184" s="9"/>
      <c r="C184" s="9"/>
      <c r="D184" s="9"/>
      <c r="E184" s="9"/>
      <c r="F184" s="6">
        <v>0</v>
      </c>
      <c r="G184" s="6">
        <v>500</v>
      </c>
      <c r="H184">
        <v>500</v>
      </c>
    </row>
    <row r="185" spans="1:8" ht="12.75">
      <c r="A185" s="17" t="s">
        <v>133</v>
      </c>
      <c r="B185" s="9"/>
      <c r="C185" s="9"/>
      <c r="D185" s="9"/>
      <c r="E185" s="9"/>
      <c r="F185" s="6">
        <v>0</v>
      </c>
      <c r="G185" s="6">
        <v>230</v>
      </c>
      <c r="H185">
        <v>230</v>
      </c>
    </row>
    <row r="186" spans="1:8" ht="12.75">
      <c r="A186" s="17" t="s">
        <v>117</v>
      </c>
      <c r="B186" s="9"/>
      <c r="C186" s="9"/>
      <c r="D186" s="9"/>
      <c r="E186" s="9"/>
      <c r="F186" s="6">
        <v>250</v>
      </c>
      <c r="G186" s="6">
        <v>8</v>
      </c>
      <c r="H186">
        <v>0</v>
      </c>
    </row>
    <row r="187" spans="1:8" ht="12.75">
      <c r="A187" s="17" t="s">
        <v>124</v>
      </c>
      <c r="B187" s="9"/>
      <c r="C187" s="9"/>
      <c r="D187" s="9"/>
      <c r="E187" s="9"/>
      <c r="F187" s="6">
        <v>420</v>
      </c>
      <c r="G187" s="6">
        <v>420</v>
      </c>
      <c r="H187">
        <v>29</v>
      </c>
    </row>
    <row r="188" spans="1:8" ht="12.75">
      <c r="A188" s="17" t="s">
        <v>125</v>
      </c>
      <c r="B188" s="9"/>
      <c r="C188" s="9"/>
      <c r="D188" s="9"/>
      <c r="E188" s="9"/>
      <c r="F188" s="6">
        <v>50</v>
      </c>
      <c r="G188" s="6">
        <v>50</v>
      </c>
      <c r="H188">
        <v>8</v>
      </c>
    </row>
    <row r="189" spans="1:8" ht="12.75">
      <c r="A189" s="17" t="s">
        <v>126</v>
      </c>
      <c r="B189" s="9"/>
      <c r="C189" s="9"/>
      <c r="D189" s="9"/>
      <c r="E189" s="9"/>
      <c r="F189" s="6">
        <v>37</v>
      </c>
      <c r="G189" s="6">
        <v>37</v>
      </c>
      <c r="H189">
        <v>32</v>
      </c>
    </row>
    <row r="190" spans="1:8" ht="12.75">
      <c r="A190" s="17" t="s">
        <v>156</v>
      </c>
      <c r="B190" s="9"/>
      <c r="C190" s="9"/>
      <c r="D190" s="9"/>
      <c r="E190" s="9"/>
      <c r="F190" s="6">
        <v>0</v>
      </c>
      <c r="G190" s="6">
        <v>574</v>
      </c>
      <c r="H190">
        <v>574</v>
      </c>
    </row>
    <row r="191" spans="1:8" ht="12.75">
      <c r="A191" s="17" t="s">
        <v>137</v>
      </c>
      <c r="B191" s="9"/>
      <c r="C191" s="9"/>
      <c r="D191" s="9"/>
      <c r="E191" s="9"/>
      <c r="F191" s="6">
        <v>0</v>
      </c>
      <c r="G191" s="6">
        <v>256</v>
      </c>
      <c r="H191">
        <v>256</v>
      </c>
    </row>
    <row r="192" spans="1:8" ht="12.75">
      <c r="A192" s="17" t="s">
        <v>138</v>
      </c>
      <c r="B192" s="9"/>
      <c r="C192" s="9"/>
      <c r="D192" s="9"/>
      <c r="E192" s="9"/>
      <c r="F192" s="6">
        <v>0</v>
      </c>
      <c r="G192" s="6">
        <v>200</v>
      </c>
      <c r="H192">
        <v>200</v>
      </c>
    </row>
    <row r="193" spans="1:8" ht="12.75">
      <c r="A193" s="17" t="s">
        <v>127</v>
      </c>
      <c r="B193" s="9"/>
      <c r="C193" s="9"/>
      <c r="D193" s="9"/>
      <c r="E193" s="9"/>
      <c r="F193" s="6">
        <v>100</v>
      </c>
      <c r="G193" s="6">
        <v>100</v>
      </c>
      <c r="H193">
        <v>0</v>
      </c>
    </row>
    <row r="194" spans="1:8" ht="12.75">
      <c r="A194" s="17" t="s">
        <v>128</v>
      </c>
      <c r="B194" s="9"/>
      <c r="C194" s="9"/>
      <c r="D194" s="9"/>
      <c r="E194" s="9"/>
      <c r="F194" s="6">
        <v>450</v>
      </c>
      <c r="G194" s="6">
        <v>400</v>
      </c>
      <c r="H194">
        <v>0</v>
      </c>
    </row>
    <row r="195" spans="1:8" ht="12.75">
      <c r="A195" s="17" t="s">
        <v>151</v>
      </c>
      <c r="B195" s="9"/>
      <c r="C195" s="9"/>
      <c r="D195" s="9"/>
      <c r="E195" s="9"/>
      <c r="F195" s="6">
        <v>0</v>
      </c>
      <c r="G195" s="6">
        <v>56</v>
      </c>
      <c r="H195">
        <v>50</v>
      </c>
    </row>
    <row r="196" spans="1:8" ht="12.75">
      <c r="A196" s="17" t="s">
        <v>118</v>
      </c>
      <c r="B196" s="9"/>
      <c r="C196" s="9"/>
      <c r="D196" s="9"/>
      <c r="E196" s="9"/>
      <c r="F196" s="6">
        <v>200</v>
      </c>
      <c r="G196" s="6">
        <v>200</v>
      </c>
      <c r="H196">
        <v>0</v>
      </c>
    </row>
    <row r="197" spans="1:8" ht="12.75">
      <c r="A197" s="17" t="s">
        <v>145</v>
      </c>
      <c r="B197" s="9"/>
      <c r="C197" s="9"/>
      <c r="D197" s="9"/>
      <c r="E197" s="9"/>
      <c r="F197" s="6">
        <v>0</v>
      </c>
      <c r="G197" s="6">
        <v>1</v>
      </c>
      <c r="H197">
        <v>1</v>
      </c>
    </row>
    <row r="198" spans="1:8" ht="12.75">
      <c r="A198" s="1" t="s">
        <v>119</v>
      </c>
      <c r="B198" s="1"/>
      <c r="C198" s="1"/>
      <c r="D198" s="1"/>
      <c r="E198" s="1"/>
      <c r="F198" s="6">
        <v>8100</v>
      </c>
      <c r="G198" s="6">
        <v>8232</v>
      </c>
      <c r="H198" s="1">
        <v>8232</v>
      </c>
    </row>
    <row r="199" spans="1:8" ht="12.75">
      <c r="A199" s="1" t="s">
        <v>148</v>
      </c>
      <c r="B199" s="1"/>
      <c r="C199" s="1"/>
      <c r="D199" s="1"/>
      <c r="E199" s="1"/>
      <c r="F199" s="6">
        <v>0</v>
      </c>
      <c r="G199" s="6">
        <v>59</v>
      </c>
      <c r="H199" s="1">
        <v>59</v>
      </c>
    </row>
    <row r="200" spans="1:8" ht="12.75">
      <c r="A200" s="1" t="s">
        <v>120</v>
      </c>
      <c r="B200" s="1"/>
      <c r="C200" s="1"/>
      <c r="D200" s="1"/>
      <c r="E200" s="1"/>
      <c r="F200" s="6">
        <v>300</v>
      </c>
      <c r="G200" s="6">
        <v>300</v>
      </c>
      <c r="H200">
        <v>283</v>
      </c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9" ht="15.75">
      <c r="A203" s="14" t="s">
        <v>64</v>
      </c>
      <c r="B203" s="14"/>
      <c r="C203" s="14"/>
      <c r="D203" s="14"/>
      <c r="E203" s="14"/>
      <c r="F203" s="14">
        <f>F175+F178</f>
        <v>45482</v>
      </c>
      <c r="G203" s="14">
        <f>G175+G178</f>
        <v>58867</v>
      </c>
      <c r="H203" s="14">
        <f>H175+H178</f>
        <v>55666</v>
      </c>
      <c r="I203" s="14">
        <f>H203*100/G203</f>
        <v>94.56231844666792</v>
      </c>
    </row>
    <row r="204" spans="1:9" ht="13.5" customHeight="1">
      <c r="A204" s="34"/>
      <c r="B204" s="34"/>
      <c r="C204" s="34"/>
      <c r="D204" s="34"/>
      <c r="E204" s="34"/>
      <c r="F204" s="34"/>
      <c r="G204" s="34"/>
      <c r="H204" s="34"/>
      <c r="I204" s="34"/>
    </row>
    <row r="205" ht="12.75">
      <c r="A205" t="s">
        <v>65</v>
      </c>
    </row>
    <row r="206" ht="12.75">
      <c r="A206" s="16">
        <v>40205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10.125" style="0" bestFit="1" customWidth="1"/>
    <col min="5" max="5" width="7.875" style="0" customWidth="1"/>
    <col min="6" max="8" width="10.75390625" style="0" customWidth="1"/>
    <col min="9" max="9" width="9.0039062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 t="s">
        <v>1</v>
      </c>
      <c r="B2" s="2"/>
      <c r="C2" s="2"/>
      <c r="D2" s="2"/>
      <c r="E2" s="2"/>
    </row>
    <row r="4" spans="1:5" ht="12.75">
      <c r="A4" s="2" t="s">
        <v>160</v>
      </c>
      <c r="B4" s="2"/>
      <c r="C4" s="2"/>
      <c r="D4" s="2"/>
      <c r="E4" s="2"/>
    </row>
    <row r="5" spans="1:9" ht="12.75">
      <c r="A5" s="4" t="s">
        <v>2</v>
      </c>
      <c r="B5" s="4"/>
      <c r="C5" s="4"/>
      <c r="D5" s="4"/>
      <c r="E5" s="4"/>
      <c r="F5" s="23" t="s">
        <v>129</v>
      </c>
      <c r="G5" s="23" t="s">
        <v>130</v>
      </c>
      <c r="H5" s="23" t="s">
        <v>155</v>
      </c>
      <c r="I5" s="23" t="s">
        <v>131</v>
      </c>
    </row>
    <row r="6" spans="1:7" ht="12.75">
      <c r="A6" s="5"/>
      <c r="B6" s="5"/>
      <c r="C6" s="5"/>
      <c r="D6" s="5"/>
      <c r="E6" s="5"/>
      <c r="F6" s="25"/>
      <c r="G6" s="25"/>
    </row>
    <row r="7" spans="1:5" ht="12.75">
      <c r="A7" s="3" t="s">
        <v>3</v>
      </c>
      <c r="B7" s="1"/>
      <c r="C7" s="1"/>
      <c r="D7" s="1"/>
      <c r="E7" s="1"/>
    </row>
    <row r="8" spans="1:9" ht="12.75">
      <c r="A8" s="1" t="s">
        <v>108</v>
      </c>
      <c r="B8" s="1"/>
      <c r="C8" s="1"/>
      <c r="D8" s="1"/>
      <c r="E8" s="1"/>
      <c r="F8" s="1">
        <v>1192</v>
      </c>
      <c r="G8" s="1">
        <v>1592</v>
      </c>
      <c r="H8" s="1">
        <v>1478</v>
      </c>
      <c r="I8" s="6">
        <f>H8*100/G8</f>
        <v>92.8391959798995</v>
      </c>
    </row>
    <row r="9" spans="1:9" ht="12.75">
      <c r="A9" s="9" t="s">
        <v>7</v>
      </c>
      <c r="B9" s="9"/>
      <c r="C9" s="9"/>
      <c r="D9" s="9"/>
      <c r="E9" s="9"/>
      <c r="F9" s="6">
        <v>1100</v>
      </c>
      <c r="G9" s="6">
        <v>3194</v>
      </c>
      <c r="H9" s="6">
        <v>2983</v>
      </c>
      <c r="I9" s="6">
        <f>H9*100/G9</f>
        <v>93.39386349405135</v>
      </c>
    </row>
    <row r="10" spans="1:9" ht="12.75">
      <c r="A10" s="9" t="s">
        <v>9</v>
      </c>
      <c r="B10" s="9"/>
      <c r="C10" s="9"/>
      <c r="D10" s="9"/>
      <c r="E10" s="9"/>
      <c r="F10" s="6">
        <v>1165</v>
      </c>
      <c r="G10" s="6">
        <v>1195</v>
      </c>
      <c r="H10" s="6">
        <v>1184</v>
      </c>
      <c r="I10" s="6">
        <f>H10*100/G10</f>
        <v>99.07949790794979</v>
      </c>
    </row>
    <row r="11" spans="1:9" ht="12.75">
      <c r="A11" s="9" t="s">
        <v>87</v>
      </c>
      <c r="B11" s="9"/>
      <c r="C11" s="9"/>
      <c r="D11" s="9"/>
      <c r="E11" s="9"/>
      <c r="F11" s="38">
        <v>50</v>
      </c>
      <c r="G11" s="38">
        <v>50</v>
      </c>
      <c r="H11" s="38">
        <v>10</v>
      </c>
      <c r="I11" s="6">
        <f>H11*100/G11</f>
        <v>20</v>
      </c>
    </row>
    <row r="12" spans="1:9" ht="12.75">
      <c r="A12" s="9" t="s">
        <v>11</v>
      </c>
      <c r="B12" s="9"/>
      <c r="C12" s="9"/>
      <c r="D12" s="9"/>
      <c r="E12" s="9"/>
      <c r="F12" s="6">
        <v>50</v>
      </c>
      <c r="G12" s="6">
        <v>206</v>
      </c>
      <c r="H12" s="6">
        <v>206</v>
      </c>
      <c r="I12" s="6">
        <f>H12*100/G12</f>
        <v>100</v>
      </c>
    </row>
    <row r="13" spans="1:9" ht="12.75">
      <c r="A13" s="9" t="s">
        <v>89</v>
      </c>
      <c r="B13" s="9"/>
      <c r="C13" s="9"/>
      <c r="D13" s="9"/>
      <c r="E13" s="9"/>
      <c r="F13" s="6">
        <v>5980</v>
      </c>
      <c r="G13" s="6">
        <v>10099</v>
      </c>
      <c r="H13" s="6">
        <v>10171</v>
      </c>
      <c r="I13" s="6">
        <f>H13*100/G13</f>
        <v>100.71294187543322</v>
      </c>
    </row>
    <row r="14" spans="1:9" ht="12.75">
      <c r="A14" s="9" t="s">
        <v>13</v>
      </c>
      <c r="B14" s="9"/>
      <c r="C14" s="9"/>
      <c r="D14" s="9"/>
      <c r="E14" s="9"/>
      <c r="F14" s="6">
        <v>60</v>
      </c>
      <c r="G14" s="6">
        <v>60</v>
      </c>
      <c r="H14" s="6">
        <v>35</v>
      </c>
      <c r="I14" s="6">
        <f>H14*100/G14</f>
        <v>58.333333333333336</v>
      </c>
    </row>
    <row r="15" spans="1:9" ht="12.75">
      <c r="A15" s="9" t="s">
        <v>15</v>
      </c>
      <c r="B15" s="9"/>
      <c r="C15" s="9"/>
      <c r="D15" s="9"/>
      <c r="E15" s="9"/>
      <c r="F15" s="6">
        <v>217</v>
      </c>
      <c r="G15" s="6">
        <v>180</v>
      </c>
      <c r="H15" s="6">
        <v>179</v>
      </c>
      <c r="I15" s="6">
        <f>H15*100/G15</f>
        <v>99.44444444444444</v>
      </c>
    </row>
    <row r="16" spans="1:9" ht="12.75">
      <c r="A16" s="9" t="s">
        <v>17</v>
      </c>
      <c r="B16" s="9"/>
      <c r="C16" s="9"/>
      <c r="D16" s="9"/>
      <c r="E16" s="9"/>
      <c r="F16" s="6">
        <v>30</v>
      </c>
      <c r="G16" s="6">
        <v>30</v>
      </c>
      <c r="H16" s="6">
        <v>10</v>
      </c>
      <c r="I16" s="6">
        <f>H16*100/G16</f>
        <v>33.333333333333336</v>
      </c>
    </row>
    <row r="17" spans="1:9" ht="12.75">
      <c r="A17" s="9" t="s">
        <v>18</v>
      </c>
      <c r="B17" s="9"/>
      <c r="C17" s="9"/>
      <c r="D17" s="9"/>
      <c r="E17" s="9"/>
      <c r="F17" s="6">
        <v>70</v>
      </c>
      <c r="G17" s="6">
        <v>85</v>
      </c>
      <c r="H17" s="6">
        <v>84</v>
      </c>
      <c r="I17" s="6">
        <f>H17*100/G17</f>
        <v>98.82352941176471</v>
      </c>
    </row>
    <row r="18" spans="1:9" ht="12.75">
      <c r="A18" s="9" t="s">
        <v>20</v>
      </c>
      <c r="B18" s="9"/>
      <c r="C18" s="9"/>
      <c r="D18" s="9"/>
      <c r="E18" s="9"/>
      <c r="F18" s="6">
        <v>105</v>
      </c>
      <c r="G18" s="6">
        <v>246</v>
      </c>
      <c r="H18" s="6">
        <v>245</v>
      </c>
      <c r="I18" s="6">
        <f>H18*100/G18</f>
        <v>99.59349593495935</v>
      </c>
    </row>
    <row r="19" spans="1:9" ht="12.75">
      <c r="A19" s="6" t="s">
        <v>81</v>
      </c>
      <c r="B19" s="6"/>
      <c r="C19" s="6"/>
      <c r="D19" s="6"/>
      <c r="E19" s="6"/>
      <c r="F19" s="6">
        <v>300</v>
      </c>
      <c r="G19" s="6">
        <v>300</v>
      </c>
      <c r="H19" s="6">
        <v>300</v>
      </c>
      <c r="I19" s="6">
        <f>H19*100/G19</f>
        <v>100</v>
      </c>
    </row>
    <row r="20" spans="1:9" ht="12.75">
      <c r="A20" s="9" t="s">
        <v>22</v>
      </c>
      <c r="B20" s="9"/>
      <c r="C20" s="9"/>
      <c r="D20" s="9"/>
      <c r="E20" s="9"/>
      <c r="F20" s="6">
        <v>3395</v>
      </c>
      <c r="G20" s="6">
        <v>3429</v>
      </c>
      <c r="H20" s="6">
        <v>3382</v>
      </c>
      <c r="I20" s="6">
        <f>H20*100/G20</f>
        <v>98.62933799941673</v>
      </c>
    </row>
    <row r="21" spans="1:9" ht="12.75">
      <c r="A21" s="9" t="s">
        <v>114</v>
      </c>
      <c r="B21" s="9"/>
      <c r="C21" s="9"/>
      <c r="D21" s="9"/>
      <c r="E21" s="9"/>
      <c r="F21" s="10">
        <v>20</v>
      </c>
      <c r="G21" s="10">
        <v>42</v>
      </c>
      <c r="H21" s="10">
        <v>41</v>
      </c>
      <c r="I21" s="6">
        <f>H21*100/G21</f>
        <v>97.61904761904762</v>
      </c>
    </row>
    <row r="22" spans="1:9" ht="12.75">
      <c r="A22" s="9" t="s">
        <v>26</v>
      </c>
      <c r="B22" s="9"/>
      <c r="C22" s="9"/>
      <c r="D22" s="9"/>
      <c r="E22" s="9"/>
      <c r="F22" s="6">
        <v>6</v>
      </c>
      <c r="G22" s="6">
        <v>6</v>
      </c>
      <c r="H22" s="6">
        <v>6</v>
      </c>
      <c r="I22" s="6">
        <f>H22*100/G22</f>
        <v>100</v>
      </c>
    </row>
    <row r="23" spans="1:9" ht="12.75">
      <c r="A23" s="9" t="s">
        <v>100</v>
      </c>
      <c r="B23" s="9"/>
      <c r="C23" s="9"/>
      <c r="D23" s="9"/>
      <c r="E23" s="9"/>
      <c r="F23" s="39">
        <v>8527</v>
      </c>
      <c r="G23" s="39">
        <v>8880</v>
      </c>
      <c r="H23" s="39">
        <v>8861</v>
      </c>
      <c r="I23" s="6">
        <f>H23*100/G23</f>
        <v>99.78603603603604</v>
      </c>
    </row>
    <row r="24" spans="1:9" ht="12.75">
      <c r="A24" s="9" t="s">
        <v>162</v>
      </c>
      <c r="B24" s="9"/>
      <c r="C24" s="9"/>
      <c r="D24" s="9"/>
      <c r="E24" s="9"/>
      <c r="F24" s="40">
        <v>35</v>
      </c>
      <c r="G24" s="40">
        <v>35</v>
      </c>
      <c r="H24" s="40">
        <v>16</v>
      </c>
      <c r="I24" s="6">
        <f>H24*100/G24</f>
        <v>45.714285714285715</v>
      </c>
    </row>
    <row r="25" spans="1:9" ht="12.75">
      <c r="A25" s="9" t="s">
        <v>163</v>
      </c>
      <c r="B25" s="9"/>
      <c r="C25" s="9"/>
      <c r="D25" s="9"/>
      <c r="E25" s="9"/>
      <c r="F25" s="40">
        <v>0</v>
      </c>
      <c r="G25" s="40">
        <v>120</v>
      </c>
      <c r="H25" s="40">
        <v>120</v>
      </c>
      <c r="I25" s="6">
        <f>H25*100/G25</f>
        <v>100</v>
      </c>
    </row>
    <row r="26" spans="1:9" ht="12.75">
      <c r="A26" s="9" t="s">
        <v>164</v>
      </c>
      <c r="B26" s="9"/>
      <c r="C26" s="9"/>
      <c r="D26" s="9"/>
      <c r="E26" s="9"/>
      <c r="F26" s="41">
        <v>8492</v>
      </c>
      <c r="G26" s="41">
        <v>8725</v>
      </c>
      <c r="H26" s="41">
        <v>8725</v>
      </c>
      <c r="I26" s="41">
        <f>H26*100/G26</f>
        <v>100</v>
      </c>
    </row>
    <row r="27" spans="1:9" ht="12.75">
      <c r="A27" s="9" t="s">
        <v>28</v>
      </c>
      <c r="B27" s="9"/>
      <c r="C27" s="9"/>
      <c r="D27" s="9"/>
      <c r="E27" s="9"/>
      <c r="F27" s="6">
        <v>10</v>
      </c>
      <c r="G27" s="6">
        <v>10</v>
      </c>
      <c r="H27" s="6">
        <v>0</v>
      </c>
      <c r="I27" s="6">
        <f>H27*100/G27</f>
        <v>0</v>
      </c>
    </row>
    <row r="28" spans="1:9" ht="12.75">
      <c r="A28" s="9" t="s">
        <v>30</v>
      </c>
      <c r="B28" s="9"/>
      <c r="C28" s="9"/>
      <c r="D28" s="9"/>
      <c r="E28" s="9"/>
      <c r="F28" s="6">
        <v>20</v>
      </c>
      <c r="G28" s="6">
        <v>20</v>
      </c>
      <c r="H28" s="6">
        <v>15</v>
      </c>
      <c r="I28" s="6">
        <f>H28*100/G28</f>
        <v>75</v>
      </c>
    </row>
    <row r="29" spans="1:9" ht="12.75">
      <c r="A29" s="17" t="s">
        <v>132</v>
      </c>
      <c r="B29" s="17"/>
      <c r="C29" s="17"/>
      <c r="D29" s="17"/>
      <c r="E29" s="17"/>
      <c r="F29" s="18">
        <v>0</v>
      </c>
      <c r="G29" s="17">
        <v>2667</v>
      </c>
      <c r="H29" s="17">
        <v>2691</v>
      </c>
      <c r="I29" s="33">
        <f>H29*100/G29</f>
        <v>100.89988751406074</v>
      </c>
    </row>
    <row r="30" spans="1:9" ht="12.75">
      <c r="A30" s="17" t="s">
        <v>134</v>
      </c>
      <c r="B30" s="17"/>
      <c r="C30" s="17"/>
      <c r="D30" s="17"/>
      <c r="E30" s="17"/>
      <c r="F30" s="18">
        <v>0</v>
      </c>
      <c r="G30" s="18">
        <v>257</v>
      </c>
      <c r="H30" s="18">
        <v>181</v>
      </c>
      <c r="I30" s="33">
        <f>H30*100/G30</f>
        <v>70.42801556420234</v>
      </c>
    </row>
    <row r="31" spans="1:9" ht="12.75">
      <c r="A31" s="17" t="s">
        <v>159</v>
      </c>
      <c r="B31" s="17"/>
      <c r="C31" s="17"/>
      <c r="D31" s="17"/>
      <c r="E31" s="17"/>
      <c r="F31" s="18">
        <v>0</v>
      </c>
      <c r="G31" s="18">
        <v>20</v>
      </c>
      <c r="H31" s="18">
        <v>20</v>
      </c>
      <c r="I31" s="33">
        <f>H31*100/G31</f>
        <v>100</v>
      </c>
    </row>
    <row r="32" spans="1:9" ht="12.75">
      <c r="A32" s="9" t="s">
        <v>31</v>
      </c>
      <c r="B32" s="9"/>
      <c r="C32" s="9"/>
      <c r="D32" s="9"/>
      <c r="E32" s="9"/>
      <c r="F32" s="6">
        <v>106</v>
      </c>
      <c r="G32" s="6">
        <v>266</v>
      </c>
      <c r="H32" s="6">
        <v>243</v>
      </c>
      <c r="I32" s="6">
        <f>H32*100/G32</f>
        <v>91.35338345864662</v>
      </c>
    </row>
    <row r="33" spans="1:9" ht="12.75">
      <c r="A33" s="9" t="s">
        <v>35</v>
      </c>
      <c r="B33" s="9"/>
      <c r="C33" s="9"/>
      <c r="D33" s="9"/>
      <c r="E33" s="9"/>
      <c r="F33" s="6">
        <v>1251</v>
      </c>
      <c r="G33" s="6">
        <v>1251</v>
      </c>
      <c r="H33" s="6">
        <v>1229</v>
      </c>
      <c r="I33" s="6">
        <f>H33*100/G33</f>
        <v>98.2414068745004</v>
      </c>
    </row>
    <row r="34" spans="1:9" ht="12.75">
      <c r="A34" s="9" t="s">
        <v>135</v>
      </c>
      <c r="B34" s="9"/>
      <c r="C34" s="9"/>
      <c r="D34" s="9"/>
      <c r="E34" s="9"/>
      <c r="F34" s="9">
        <v>0</v>
      </c>
      <c r="G34" s="9">
        <v>40</v>
      </c>
      <c r="H34" s="10">
        <v>84</v>
      </c>
      <c r="I34" s="9">
        <f>H34*100/G34</f>
        <v>210</v>
      </c>
    </row>
    <row r="35" spans="1:5" ht="12.75">
      <c r="A35" s="1" t="s">
        <v>38</v>
      </c>
      <c r="B35" s="1"/>
      <c r="C35" s="1"/>
      <c r="D35" s="1"/>
      <c r="E35" s="1"/>
    </row>
    <row r="36" spans="1:9" ht="12.75">
      <c r="A36" s="9" t="s">
        <v>165</v>
      </c>
      <c r="B36" s="9"/>
      <c r="C36" s="9"/>
      <c r="D36" s="9"/>
      <c r="E36" s="9"/>
      <c r="F36" s="6">
        <v>255</v>
      </c>
      <c r="G36" s="6">
        <v>255</v>
      </c>
      <c r="H36" s="6">
        <v>211</v>
      </c>
      <c r="I36" s="6">
        <f>H36*100/G36</f>
        <v>82.74509803921569</v>
      </c>
    </row>
    <row r="37" spans="1:9" ht="12.75">
      <c r="A37" s="9" t="s">
        <v>166</v>
      </c>
      <c r="B37" s="9"/>
      <c r="C37" s="9"/>
      <c r="D37" s="9"/>
      <c r="E37" s="9"/>
      <c r="F37" s="6">
        <v>2579</v>
      </c>
      <c r="G37" s="6">
        <v>2958</v>
      </c>
      <c r="H37" s="6">
        <v>2607</v>
      </c>
      <c r="I37" s="6">
        <f>H37*100/G37</f>
        <v>88.13387423935092</v>
      </c>
    </row>
    <row r="38" spans="1:9" ht="12.75">
      <c r="A38" s="9" t="s">
        <v>56</v>
      </c>
      <c r="B38" s="9"/>
      <c r="C38" s="9"/>
      <c r="D38" s="9"/>
      <c r="E38" s="9"/>
      <c r="F38" s="6">
        <v>25</v>
      </c>
      <c r="G38" s="6">
        <v>25</v>
      </c>
      <c r="H38" s="6">
        <v>21</v>
      </c>
      <c r="I38" s="6">
        <f>H38*100/G38</f>
        <v>84</v>
      </c>
    </row>
    <row r="39" spans="1:9" ht="12.75">
      <c r="A39" s="9" t="s">
        <v>77</v>
      </c>
      <c r="B39" s="9"/>
      <c r="C39" s="9"/>
      <c r="D39" s="9"/>
      <c r="E39" s="9"/>
      <c r="F39" s="38">
        <v>170</v>
      </c>
      <c r="G39" s="38">
        <v>182</v>
      </c>
      <c r="H39" s="38">
        <v>181</v>
      </c>
      <c r="I39" s="6">
        <f>H39*100/G39</f>
        <v>99.45054945054945</v>
      </c>
    </row>
    <row r="40" spans="1:9" ht="12.75">
      <c r="A40" s="9" t="s">
        <v>58</v>
      </c>
      <c r="B40" s="9"/>
      <c r="C40" s="9"/>
      <c r="D40" s="9"/>
      <c r="E40" s="9"/>
      <c r="F40" s="39">
        <v>332</v>
      </c>
      <c r="G40" s="39">
        <v>332</v>
      </c>
      <c r="H40" s="39">
        <v>325</v>
      </c>
      <c r="I40" s="6">
        <f>H40*100/G40</f>
        <v>97.89156626506023</v>
      </c>
    </row>
    <row r="41" spans="1:9" ht="12.75">
      <c r="A41" s="9" t="s">
        <v>149</v>
      </c>
      <c r="B41" s="9"/>
      <c r="C41" s="9"/>
      <c r="D41" s="9"/>
      <c r="E41" s="9"/>
      <c r="F41" s="6">
        <v>0</v>
      </c>
      <c r="G41" s="6">
        <v>142</v>
      </c>
      <c r="H41" s="6">
        <v>141</v>
      </c>
      <c r="I41" s="6">
        <f>H41*100/G41</f>
        <v>99.29577464788733</v>
      </c>
    </row>
    <row r="42" spans="1:9" ht="12.75">
      <c r="A42" s="9" t="s">
        <v>146</v>
      </c>
      <c r="B42" s="9"/>
      <c r="C42" s="9"/>
      <c r="D42" s="9"/>
      <c r="E42" s="9"/>
      <c r="F42" s="6">
        <v>0</v>
      </c>
      <c r="G42" s="6">
        <v>22</v>
      </c>
      <c r="H42" s="10">
        <v>22</v>
      </c>
      <c r="I42" s="6">
        <f>H42*100/G42</f>
        <v>100</v>
      </c>
    </row>
    <row r="43" spans="1:9" ht="12.75">
      <c r="A43" s="9" t="s">
        <v>158</v>
      </c>
      <c r="B43" s="9"/>
      <c r="C43" s="9"/>
      <c r="D43" s="9"/>
      <c r="E43" s="9"/>
      <c r="F43" s="6">
        <v>0</v>
      </c>
      <c r="G43" s="6">
        <v>0</v>
      </c>
      <c r="H43" s="10">
        <v>4</v>
      </c>
      <c r="I43" s="6"/>
    </row>
    <row r="44" spans="1:9" ht="12.75">
      <c r="A44" s="17" t="s">
        <v>95</v>
      </c>
      <c r="B44" s="9"/>
      <c r="C44" s="9"/>
      <c r="D44" s="9"/>
      <c r="E44" s="9"/>
      <c r="F44" s="38">
        <v>8335</v>
      </c>
      <c r="G44" s="38">
        <v>8335</v>
      </c>
      <c r="H44" s="38">
        <v>8288</v>
      </c>
      <c r="I44" s="6">
        <f>H44*100/G44</f>
        <v>99.4361127774445</v>
      </c>
    </row>
    <row r="45" spans="1:5" s="18" customFormat="1" ht="12.75">
      <c r="A45" s="17"/>
      <c r="B45" s="17"/>
      <c r="C45" s="17"/>
      <c r="D45" s="17"/>
      <c r="E45" s="17"/>
    </row>
    <row r="46" spans="1:9" ht="12.75">
      <c r="A46" s="3" t="s">
        <v>60</v>
      </c>
      <c r="B46" s="1"/>
      <c r="C46" s="1"/>
      <c r="D46" s="1"/>
      <c r="E46" s="1"/>
      <c r="F46" s="13">
        <f>F44+F43+F42+F41+F40+F39+F38+F37+F36+F34+F33+F32+F31+F30+F29+F28+F27+F23+F22+F21+F20+F19+F18+F17+F16+F15+F14+F13+F12+F11+F10+F9+F8</f>
        <v>35350</v>
      </c>
      <c r="G46" s="13">
        <f>G44+G43+G42+G41+G40+G39+G38+G37+G36+G34+G33+G32+G31+G30+G29+G28+G27+G23+G22+G21+G20+G19+G18+G17+G16+G15+G14+G13+G12+G11+G10+G9+G8</f>
        <v>46376</v>
      </c>
      <c r="H46" s="13">
        <f>H44+H43+H42+H41+H40+H39+H38+H37+H36+H34+H33+H32+H31+H30+H29+H28+H27+H23+H22+H21+H20+H19+H18+H17+H16+H15+H14+H13+H12+H11+H10+H9+H8</f>
        <v>45438</v>
      </c>
      <c r="I46" s="32">
        <f>H46*100/G46</f>
        <v>97.97740210453684</v>
      </c>
    </row>
    <row r="47" spans="1:9" ht="12.75">
      <c r="A47" s="3" t="s">
        <v>61</v>
      </c>
      <c r="B47" s="1"/>
      <c r="C47" s="1"/>
      <c r="D47" s="1"/>
      <c r="E47" s="1"/>
      <c r="F47" s="19">
        <f>-F40</f>
        <v>-332</v>
      </c>
      <c r="G47" s="19">
        <f>-G40</f>
        <v>-332</v>
      </c>
      <c r="H47" s="19">
        <f>-H40</f>
        <v>-325</v>
      </c>
      <c r="I47" s="32">
        <f>H47*100/G47</f>
        <v>97.89156626506023</v>
      </c>
    </row>
    <row r="48" spans="1:9" ht="12.75">
      <c r="A48" s="3" t="s">
        <v>62</v>
      </c>
      <c r="B48" s="1"/>
      <c r="C48" s="1"/>
      <c r="D48" s="1"/>
      <c r="E48" s="1"/>
      <c r="F48" s="13">
        <f>F46+F47</f>
        <v>35018</v>
      </c>
      <c r="G48" s="13">
        <f>G46+G47</f>
        <v>46044</v>
      </c>
      <c r="H48" s="13">
        <f>H46+H47</f>
        <v>45113</v>
      </c>
      <c r="I48" s="32">
        <f>H48*100/G48</f>
        <v>97.97802102336895</v>
      </c>
    </row>
    <row r="49" spans="1:7" ht="12.75">
      <c r="A49" s="3"/>
      <c r="B49" s="1"/>
      <c r="C49" s="1"/>
      <c r="D49" s="1"/>
      <c r="E49" s="1"/>
      <c r="F49" s="13"/>
      <c r="G49" s="13"/>
    </row>
    <row r="50" spans="1:7" ht="12.75">
      <c r="A50" s="3"/>
      <c r="B50" s="1"/>
      <c r="C50" s="1"/>
      <c r="D50" s="1"/>
      <c r="E50" s="1"/>
      <c r="F50" s="13"/>
      <c r="G50" s="13"/>
    </row>
    <row r="51" spans="1:9" ht="12.75">
      <c r="A51" s="28" t="s">
        <v>63</v>
      </c>
      <c r="B51" s="9"/>
      <c r="C51" s="9"/>
      <c r="D51" s="9"/>
      <c r="E51" s="9"/>
      <c r="F51" s="6">
        <v>10464</v>
      </c>
      <c r="G51" s="6">
        <v>12823</v>
      </c>
      <c r="H51" s="6">
        <v>10553</v>
      </c>
      <c r="I51" s="6">
        <f>H51*100/G51</f>
        <v>82.29743429774624</v>
      </c>
    </row>
    <row r="52" spans="1:5" ht="12.75">
      <c r="A52" s="1"/>
      <c r="B52" s="1"/>
      <c r="C52" s="1"/>
      <c r="D52" s="1"/>
      <c r="E52" s="1"/>
    </row>
    <row r="53" spans="1:9" ht="15.75">
      <c r="A53" s="14" t="s">
        <v>64</v>
      </c>
      <c r="B53" s="14"/>
      <c r="C53" s="14"/>
      <c r="D53" s="14"/>
      <c r="E53" s="14"/>
      <c r="F53" s="14">
        <f>F48+F51</f>
        <v>45482</v>
      </c>
      <c r="G53" s="14">
        <f>G48+G51</f>
        <v>58867</v>
      </c>
      <c r="H53" s="14">
        <f>H48+H51</f>
        <v>55666</v>
      </c>
      <c r="I53" s="14">
        <f>H53*100/G53</f>
        <v>94.56231844666792</v>
      </c>
    </row>
    <row r="54" ht="12.75">
      <c r="A54" t="s">
        <v>65</v>
      </c>
    </row>
    <row r="55" ht="12.75">
      <c r="A55" s="16">
        <v>40233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 Svinov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 Svinov</dc:creator>
  <cp:keywords/>
  <dc:description/>
  <cp:lastModifiedBy>svin04</cp:lastModifiedBy>
  <cp:lastPrinted>2010-02-24T12:54:35Z</cp:lastPrinted>
  <dcterms:created xsi:type="dcterms:W3CDTF">2001-11-21T15:48:10Z</dcterms:created>
  <dcterms:modified xsi:type="dcterms:W3CDTF">2010-02-24T12:57:32Z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